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trlProps/ctrlProp9.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10.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Y:\Bids - PURCHASING\Bids RFPs\Bids and RFPs 2019\7077-19\Drafts\"/>
    </mc:Choice>
  </mc:AlternateContent>
  <xr:revisionPtr revIDLastSave="0" documentId="13_ncr:1_{DAE2AEB3-DD27-4D79-9BCC-2C73D71ABA94}" xr6:coauthVersionLast="36" xr6:coauthVersionMax="36" xr10:uidLastSave="{00000000-0000-0000-0000-000000000000}"/>
  <bookViews>
    <workbookView xWindow="-15" yWindow="-15" windowWidth="15315" windowHeight="6120" tabRatio="795" firstSheet="1" activeTab="9" xr2:uid="{00000000-000D-0000-FFFF-FFFF00000000}"/>
  </bookViews>
  <sheets>
    <sheet name="Project Summary" sheetId="1" r:id="rId1"/>
    <sheet name="Narrative" sheetId="2" r:id="rId2"/>
    <sheet name="Inspected Units" sheetId="16" r:id="rId3"/>
    <sheet name="Site" sheetId="26" r:id="rId4"/>
    <sheet name="Architectural" sheetId="20" r:id="rId5"/>
    <sheet name="Mech &amp; Electric" sheetId="21" r:id="rId6"/>
    <sheet name="Dwelling Units" sheetId="27" r:id="rId7"/>
    <sheet name="Executive Summary" sheetId="5" r:id="rId8"/>
    <sheet name="Photos" sheetId="6" state="hidden" r:id="rId9"/>
    <sheet name="Photos (1)" sheetId="41" r:id="rId10"/>
    <sheet name="Change History" sheetId="23" r:id="rId11"/>
    <sheet name="Controls" sheetId="7" state="hidden" r:id="rId12"/>
  </sheets>
  <definedNames>
    <definedName name="Actions">Controls!$C$4:$C$8</definedName>
    <definedName name="ArchBlankRow" localSheetId="9">#REF!</definedName>
    <definedName name="ArchBlankRow">#REF!</definedName>
    <definedName name="ArchEULtable">Controls!$J$5:$L$160</definedName>
    <definedName name="ArchItemList">Controls!$J$5:$J$160</definedName>
    <definedName name="BlankRow" localSheetId="4">Architectural!$9:$9</definedName>
    <definedName name="BlankRow" localSheetId="6">'Dwelling Units'!$9:$9</definedName>
    <definedName name="BlankRow" localSheetId="5">'Mech &amp; Electric'!$9:$9</definedName>
    <definedName name="BlankRow" localSheetId="9">#REF!</definedName>
    <definedName name="BlankRow" localSheetId="3">Site!$9:$9</definedName>
    <definedName name="BlankRow">#REF!</definedName>
    <definedName name="Conditions">Controls!$D$4:$D$7</definedName>
    <definedName name="DataArea" localSheetId="4">Architectural!$A$8:$AI$9</definedName>
    <definedName name="DataArea" localSheetId="6">'Dwelling Units'!$A$8:$AI$9</definedName>
    <definedName name="DataArea" localSheetId="5">'Mech &amp; Electric'!$A$8:$AI$9</definedName>
    <definedName name="DataArea" localSheetId="9">#REF!</definedName>
    <definedName name="DataArea" localSheetId="3">Site!$A$8:$AI$9</definedName>
    <definedName name="DataArea">#REF!</definedName>
    <definedName name="DwellBlankRow" localSheetId="9">#REF!</definedName>
    <definedName name="DwellBlankRow">#REF!</definedName>
    <definedName name="DwellingEULtable">Controls!$R$5:$T$47</definedName>
    <definedName name="DwellingItemList">Controls!$R$5:$R$47</definedName>
    <definedName name="InflationRate">Controls!$V$4</definedName>
    <definedName name="jkjk" localSheetId="9">#REF!</definedName>
    <definedName name="jkjk">#REF!</definedName>
    <definedName name="Life" localSheetId="4">Architectural!#REF!</definedName>
    <definedName name="Life" localSheetId="6">'Dwelling Units'!#REF!</definedName>
    <definedName name="Life" localSheetId="5">'Mech &amp; Electric'!#REF!</definedName>
    <definedName name="Life" localSheetId="9">#REF!</definedName>
    <definedName name="Life" localSheetId="3">Site!#REF!</definedName>
    <definedName name="Life">#REF!</definedName>
    <definedName name="M_EEULtable">Controls!$N$5:$P$108</definedName>
    <definedName name="M_EItemList">Controls!$N$5:$N$108</definedName>
    <definedName name="MEBlankRow" localSheetId="9">#REF!</definedName>
    <definedName name="MEBlankRow">#REF!</definedName>
    <definedName name="Name">'Project Summary'!$J$20</definedName>
    <definedName name="OverTheTerm" localSheetId="9">#REF!</definedName>
    <definedName name="OverTheTerm">#REF!</definedName>
    <definedName name="_xlnm.Print_Area" localSheetId="10">'Change History'!$A$1:$F$47</definedName>
    <definedName name="_xlnm.Print_Area" localSheetId="8">Photos!$A$1:$O$10</definedName>
    <definedName name="_xlnm.Print_Area" localSheetId="9">'Photos (1)'!$A$1:$O$10</definedName>
    <definedName name="ProjectName">'Project Summary'!$J$20</definedName>
    <definedName name="ProjectTypes">Controls!$A$4:$A$5</definedName>
    <definedName name="ProviderName">'Project Summary'!$D$9</definedName>
    <definedName name="ReportDate">'Project Summary'!$K$5</definedName>
    <definedName name="RUL" localSheetId="4">Architectural!#REF!</definedName>
    <definedName name="RUL" localSheetId="6">'Dwelling Units'!#REF!</definedName>
    <definedName name="RUL" localSheetId="5">'Mech &amp; Electric'!#REF!</definedName>
    <definedName name="RUL" localSheetId="9">#REF!</definedName>
    <definedName name="RUL" localSheetId="3">Site!#REF!</definedName>
    <definedName name="RUL">#REF!</definedName>
    <definedName name="Site20YearPlan" localSheetId="9">#REF!</definedName>
    <definedName name="Site20YearPlan">#REF!</definedName>
    <definedName name="SiteElderlyEUL">Controls!$H$5:$H$83</definedName>
    <definedName name="SiteEULtable">Controls!$F$5:$H$83</definedName>
    <definedName name="SiteFamilyEUL">Controls!$G$5:$G$83</definedName>
    <definedName name="SiteItemList">Controls!$F$5:$F$83</definedName>
    <definedName name="SiteMaterials" localSheetId="4">Architectural!#REF!</definedName>
    <definedName name="SiteMaterials" localSheetId="6">'Dwelling Units'!#REF!</definedName>
    <definedName name="SiteMaterials" localSheetId="5">'Mech &amp; Electric'!#REF!</definedName>
    <definedName name="SiteMaterials" localSheetId="9">#REF!</definedName>
    <definedName name="SiteMaterials" localSheetId="3">Site!#REF!</definedName>
    <definedName name="SiteMaterials">#REF!</definedName>
    <definedName name="TotalCostColumn" localSheetId="4">Architectural!$K$8:$K$9</definedName>
    <definedName name="TotalCostColumn" localSheetId="6">'Dwelling Units'!$K$8:$K$9</definedName>
    <definedName name="TotalCostColumn" localSheetId="5">'Mech &amp; Electric'!$K$8:$K$9</definedName>
    <definedName name="TotalCostColumn" localSheetId="9">#REF!</definedName>
    <definedName name="TotalCostColumn" localSheetId="3">Site!$K$8:$K$9</definedName>
    <definedName name="TotalCostColumn">#REF!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9" i="27" l="1"/>
  <c r="B8" i="27"/>
  <c r="B9" i="21"/>
  <c r="B8" i="21"/>
  <c r="B9" i="20"/>
  <c r="B8" i="20"/>
  <c r="B9" i="26"/>
  <c r="B8" i="26"/>
  <c r="B5" i="41" l="1"/>
  <c r="D8" i="26" l="1"/>
  <c r="K5" i="1" l="1"/>
  <c r="AE5" i="27" s="1"/>
  <c r="D8" i="27"/>
  <c r="D8" i="21"/>
  <c r="D8" i="20"/>
  <c r="D9" i="20"/>
  <c r="D9" i="27"/>
  <c r="D9" i="26"/>
  <c r="N10" i="26"/>
  <c r="B9" i="5" s="1"/>
  <c r="O10" i="26"/>
  <c r="C9" i="5" s="1"/>
  <c r="P10" i="26"/>
  <c r="D9" i="5" s="1"/>
  <c r="Q10" i="26"/>
  <c r="E9" i="5" s="1"/>
  <c r="R10" i="26"/>
  <c r="F9" i="5" s="1"/>
  <c r="S10" i="26"/>
  <c r="G9" i="5" s="1"/>
  <c r="T10" i="26"/>
  <c r="H9" i="5" s="1"/>
  <c r="U10" i="26"/>
  <c r="I9" i="5" s="1"/>
  <c r="V10" i="26"/>
  <c r="J9" i="5" s="1"/>
  <c r="W10" i="26"/>
  <c r="K9" i="5" s="1"/>
  <c r="X10" i="26"/>
  <c r="L9" i="5" s="1"/>
  <c r="Y10" i="26"/>
  <c r="M9" i="5" s="1"/>
  <c r="Z10" i="26"/>
  <c r="N9" i="5" s="1"/>
  <c r="AA10" i="26"/>
  <c r="O9" i="5" s="1"/>
  <c r="AB10" i="26"/>
  <c r="P9" i="5" s="1"/>
  <c r="AC10" i="26"/>
  <c r="Q9" i="5" s="1"/>
  <c r="AD10" i="26"/>
  <c r="R9" i="5" s="1"/>
  <c r="AE10" i="26"/>
  <c r="S9" i="5" s="1"/>
  <c r="AF10" i="26"/>
  <c r="T9" i="5" s="1"/>
  <c r="AG10" i="26"/>
  <c r="U9" i="5" s="1"/>
  <c r="AH10" i="26"/>
  <c r="V9" i="5" s="1"/>
  <c r="N10" i="20"/>
  <c r="B10" i="5" s="1"/>
  <c r="O10" i="20"/>
  <c r="C10" i="5" s="1"/>
  <c r="P10" i="20"/>
  <c r="Q10" i="20"/>
  <c r="E10" i="5" s="1"/>
  <c r="R10" i="20"/>
  <c r="F10" i="5" s="1"/>
  <c r="S10" i="20"/>
  <c r="G10" i="5" s="1"/>
  <c r="T10" i="20"/>
  <c r="U10" i="20"/>
  <c r="I10" i="5" s="1"/>
  <c r="V10" i="20"/>
  <c r="J10" i="5" s="1"/>
  <c r="W10" i="20"/>
  <c r="K10" i="5" s="1"/>
  <c r="X10" i="20"/>
  <c r="Y10" i="20"/>
  <c r="M10" i="5" s="1"/>
  <c r="Z10" i="20"/>
  <c r="N10" i="5" s="1"/>
  <c r="AA10" i="20"/>
  <c r="O10" i="5" s="1"/>
  <c r="AB10" i="20"/>
  <c r="AC10" i="20"/>
  <c r="Q10" i="5" s="1"/>
  <c r="AD10" i="20"/>
  <c r="R10" i="5" s="1"/>
  <c r="AE10" i="20"/>
  <c r="S10" i="5" s="1"/>
  <c r="AF10" i="20"/>
  <c r="AG10" i="20"/>
  <c r="U10" i="5" s="1"/>
  <c r="AH10" i="20"/>
  <c r="V10" i="5" s="1"/>
  <c r="N10" i="21"/>
  <c r="N12" i="21" s="1"/>
  <c r="O10" i="21"/>
  <c r="C11" i="5" s="1"/>
  <c r="P10" i="21"/>
  <c r="D11" i="5" s="1"/>
  <c r="Q10" i="21"/>
  <c r="E11" i="5" s="1"/>
  <c r="R10" i="21"/>
  <c r="F11" i="5" s="1"/>
  <c r="S10" i="21"/>
  <c r="G11" i="5" s="1"/>
  <c r="T10" i="21"/>
  <c r="H11" i="5" s="1"/>
  <c r="U10" i="21"/>
  <c r="I11" i="5" s="1"/>
  <c r="V10" i="21"/>
  <c r="J11" i="5" s="1"/>
  <c r="W10" i="21"/>
  <c r="K11" i="5" s="1"/>
  <c r="X10" i="21"/>
  <c r="L11" i="5" s="1"/>
  <c r="Y10" i="21"/>
  <c r="M11" i="5" s="1"/>
  <c r="Z10" i="21"/>
  <c r="N11" i="5" s="1"/>
  <c r="AA10" i="21"/>
  <c r="O11" i="5" s="1"/>
  <c r="AB10" i="21"/>
  <c r="P11" i="5" s="1"/>
  <c r="AC10" i="21"/>
  <c r="Q11" i="5" s="1"/>
  <c r="AD10" i="21"/>
  <c r="R11" i="5" s="1"/>
  <c r="AE10" i="21"/>
  <c r="S11" i="5" s="1"/>
  <c r="AF10" i="21"/>
  <c r="T11" i="5" s="1"/>
  <c r="AG10" i="21"/>
  <c r="U11" i="5" s="1"/>
  <c r="AH10" i="21"/>
  <c r="V11" i="5" s="1"/>
  <c r="N10" i="27"/>
  <c r="O10" i="27"/>
  <c r="C12" i="5" s="1"/>
  <c r="P10" i="27"/>
  <c r="Q10" i="27"/>
  <c r="E12" i="5" s="1"/>
  <c r="R10" i="27"/>
  <c r="S10" i="27"/>
  <c r="G12" i="5" s="1"/>
  <c r="T10" i="27"/>
  <c r="U10" i="27"/>
  <c r="I12" i="5" s="1"/>
  <c r="V10" i="27"/>
  <c r="W10" i="27"/>
  <c r="K12" i="5" s="1"/>
  <c r="X10" i="27"/>
  <c r="Y10" i="27"/>
  <c r="M12" i="5" s="1"/>
  <c r="Z10" i="27"/>
  <c r="AA10" i="27"/>
  <c r="O12" i="5" s="1"/>
  <c r="AB10" i="27"/>
  <c r="AC10" i="27"/>
  <c r="Q12" i="5" s="1"/>
  <c r="AD10" i="27"/>
  <c r="AE10" i="27"/>
  <c r="S12" i="5" s="1"/>
  <c r="AF10" i="27"/>
  <c r="AG10" i="27"/>
  <c r="U12" i="5" s="1"/>
  <c r="AH10" i="27"/>
  <c r="K9" i="26"/>
  <c r="K8" i="26"/>
  <c r="B5" i="27"/>
  <c r="N5" i="27"/>
  <c r="P6" i="27"/>
  <c r="Q6" i="27" s="1"/>
  <c r="R6" i="27" s="1"/>
  <c r="S6" i="27" s="1"/>
  <c r="T6" i="27" s="1"/>
  <c r="U6" i="27" s="1"/>
  <c r="V6" i="27" s="1"/>
  <c r="W6" i="27" s="1"/>
  <c r="X6" i="27" s="1"/>
  <c r="Y6" i="27" s="1"/>
  <c r="Z6" i="27" s="1"/>
  <c r="AA6" i="27" s="1"/>
  <c r="AB6" i="27" s="1"/>
  <c r="AC6" i="27" s="1"/>
  <c r="AD6" i="27" s="1"/>
  <c r="AE6" i="27" s="1"/>
  <c r="AF6" i="27" s="1"/>
  <c r="AG6" i="27" s="1"/>
  <c r="AH6" i="27" s="1"/>
  <c r="K8" i="27"/>
  <c r="M8" i="27"/>
  <c r="AI8" i="27"/>
  <c r="K9" i="27"/>
  <c r="M9" i="27"/>
  <c r="AI9" i="27"/>
  <c r="P11" i="27"/>
  <c r="Q11" i="27" s="1"/>
  <c r="R11" i="27" s="1"/>
  <c r="S11" i="27" s="1"/>
  <c r="T11" i="27" s="1"/>
  <c r="U11" i="27" s="1"/>
  <c r="AI9" i="26"/>
  <c r="B5" i="26"/>
  <c r="N5" i="26"/>
  <c r="P6" i="26"/>
  <c r="Q6" i="26" s="1"/>
  <c r="R6" i="26" s="1"/>
  <c r="S6" i="26" s="1"/>
  <c r="T6" i="26" s="1"/>
  <c r="U6" i="26" s="1"/>
  <c r="V6" i="26" s="1"/>
  <c r="W6" i="26" s="1"/>
  <c r="X6" i="26" s="1"/>
  <c r="Y6" i="26" s="1"/>
  <c r="Z6" i="26" s="1"/>
  <c r="AA6" i="26" s="1"/>
  <c r="AB6" i="26" s="1"/>
  <c r="AC6" i="26" s="1"/>
  <c r="AD6" i="26" s="1"/>
  <c r="AE6" i="26" s="1"/>
  <c r="AF6" i="26" s="1"/>
  <c r="AG6" i="26" s="1"/>
  <c r="AH6" i="26" s="1"/>
  <c r="M8" i="26"/>
  <c r="AI8" i="26"/>
  <c r="M9" i="26"/>
  <c r="P11" i="26"/>
  <c r="B5" i="6"/>
  <c r="D7" i="5"/>
  <c r="P11" i="21"/>
  <c r="Q11" i="21" s="1"/>
  <c r="AI9" i="21"/>
  <c r="M9" i="21"/>
  <c r="AI8" i="21"/>
  <c r="M8" i="21"/>
  <c r="P6" i="21"/>
  <c r="Q6" i="21" s="1"/>
  <c r="R6" i="21" s="1"/>
  <c r="S6" i="21" s="1"/>
  <c r="T6" i="21" s="1"/>
  <c r="U6" i="21" s="1"/>
  <c r="V6" i="21" s="1"/>
  <c r="W6" i="21" s="1"/>
  <c r="X6" i="21" s="1"/>
  <c r="Y6" i="21" s="1"/>
  <c r="Z6" i="21" s="1"/>
  <c r="AA6" i="21" s="1"/>
  <c r="AB6" i="21" s="1"/>
  <c r="AC6" i="21" s="1"/>
  <c r="AD6" i="21" s="1"/>
  <c r="AE6" i="21" s="1"/>
  <c r="AF6" i="21" s="1"/>
  <c r="AG6" i="21" s="1"/>
  <c r="AH6" i="21" s="1"/>
  <c r="N5" i="21"/>
  <c r="P11" i="20"/>
  <c r="Q11" i="20" s="1"/>
  <c r="AI9" i="20"/>
  <c r="M9" i="20"/>
  <c r="AI8" i="20"/>
  <c r="M8" i="20"/>
  <c r="P6" i="20"/>
  <c r="Q6" i="20" s="1"/>
  <c r="R6" i="20" s="1"/>
  <c r="S6" i="20" s="1"/>
  <c r="T6" i="20" s="1"/>
  <c r="U6" i="20" s="1"/>
  <c r="V6" i="20" s="1"/>
  <c r="W6" i="20" s="1"/>
  <c r="X6" i="20" s="1"/>
  <c r="Y6" i="20" s="1"/>
  <c r="Z6" i="20" s="1"/>
  <c r="AA6" i="20" s="1"/>
  <c r="AB6" i="20" s="1"/>
  <c r="AC6" i="20" s="1"/>
  <c r="AD6" i="20" s="1"/>
  <c r="AE6" i="20" s="1"/>
  <c r="AF6" i="20" s="1"/>
  <c r="AG6" i="20" s="1"/>
  <c r="AH6" i="20" s="1"/>
  <c r="N5" i="20"/>
  <c r="D9" i="21"/>
  <c r="D5" i="5"/>
  <c r="D14" i="5"/>
  <c r="B22" i="5"/>
  <c r="K22" i="5" s="1"/>
  <c r="B5" i="21"/>
  <c r="K8" i="21"/>
  <c r="K9" i="21"/>
  <c r="B5" i="20"/>
  <c r="K8" i="20"/>
  <c r="K9" i="20"/>
  <c r="C5" i="16"/>
  <c r="B5" i="2"/>
  <c r="B5" i="1"/>
  <c r="O5" i="41" l="1"/>
  <c r="O12" i="20"/>
  <c r="AE5" i="20"/>
  <c r="Q12" i="20"/>
  <c r="N12" i="26"/>
  <c r="B11" i="5"/>
  <c r="W11" i="5" s="1"/>
  <c r="P12" i="21"/>
  <c r="L5" i="20"/>
  <c r="U13" i="5"/>
  <c r="Q13" i="5"/>
  <c r="M13" i="5"/>
  <c r="I13" i="5"/>
  <c r="E13" i="5"/>
  <c r="O12" i="21"/>
  <c r="AI10" i="21"/>
  <c r="S13" i="5"/>
  <c r="O13" i="5"/>
  <c r="K13" i="5"/>
  <c r="G13" i="5"/>
  <c r="C13" i="5"/>
  <c r="C15" i="5" s="1"/>
  <c r="D5" i="2"/>
  <c r="O7" i="27"/>
  <c r="P7" i="27" s="1"/>
  <c r="Q7" i="27" s="1"/>
  <c r="R7" i="27" s="1"/>
  <c r="S7" i="27" s="1"/>
  <c r="T7" i="27" s="1"/>
  <c r="U7" i="27" s="1"/>
  <c r="V7" i="27" s="1"/>
  <c r="W7" i="27" s="1"/>
  <c r="X7" i="27" s="1"/>
  <c r="Y7" i="27" s="1"/>
  <c r="Z7" i="27" s="1"/>
  <c r="AA7" i="27" s="1"/>
  <c r="AB7" i="27" s="1"/>
  <c r="AC7" i="27" s="1"/>
  <c r="AD7" i="27" s="1"/>
  <c r="AE7" i="27" s="1"/>
  <c r="AF7" i="27" s="1"/>
  <c r="AG7" i="27" s="1"/>
  <c r="AH7" i="27" s="1"/>
  <c r="L5" i="21"/>
  <c r="L5" i="27"/>
  <c r="O7" i="26"/>
  <c r="P7" i="26" s="1"/>
  <c r="Q7" i="26" s="1"/>
  <c r="R7" i="26" s="1"/>
  <c r="S7" i="26" s="1"/>
  <c r="T7" i="26" s="1"/>
  <c r="U7" i="26" s="1"/>
  <c r="V7" i="26" s="1"/>
  <c r="W7" i="26" s="1"/>
  <c r="X7" i="26" s="1"/>
  <c r="Y7" i="26" s="1"/>
  <c r="Z7" i="26" s="1"/>
  <c r="AA7" i="26" s="1"/>
  <c r="AB7" i="26" s="1"/>
  <c r="AC7" i="26" s="1"/>
  <c r="AD7" i="26" s="1"/>
  <c r="AE7" i="26" s="1"/>
  <c r="AF7" i="26" s="1"/>
  <c r="AG7" i="26" s="1"/>
  <c r="AH7" i="26" s="1"/>
  <c r="C8" i="5"/>
  <c r="D8" i="5" s="1"/>
  <c r="E8" i="5" s="1"/>
  <c r="F8" i="5" s="1"/>
  <c r="G8" i="5" s="1"/>
  <c r="H8" i="5" s="1"/>
  <c r="I8" i="5" s="1"/>
  <c r="J8" i="5" s="1"/>
  <c r="K8" i="5" s="1"/>
  <c r="L8" i="5" s="1"/>
  <c r="M8" i="5" s="1"/>
  <c r="N8" i="5" s="1"/>
  <c r="O8" i="5" s="1"/>
  <c r="P8" i="5" s="1"/>
  <c r="Q8" i="5" s="1"/>
  <c r="R8" i="5" s="1"/>
  <c r="S8" i="5" s="1"/>
  <c r="T8" i="5" s="1"/>
  <c r="U8" i="5" s="1"/>
  <c r="V8" i="5" s="1"/>
  <c r="S5" i="5"/>
  <c r="O7" i="20"/>
  <c r="P7" i="20" s="1"/>
  <c r="Q7" i="20" s="1"/>
  <c r="R7" i="20" s="1"/>
  <c r="S7" i="20" s="1"/>
  <c r="T7" i="20" s="1"/>
  <c r="U7" i="20" s="1"/>
  <c r="V7" i="20" s="1"/>
  <c r="W7" i="20" s="1"/>
  <c r="X7" i="20" s="1"/>
  <c r="Y7" i="20" s="1"/>
  <c r="Z7" i="20" s="1"/>
  <c r="AA7" i="20" s="1"/>
  <c r="AB7" i="20" s="1"/>
  <c r="AC7" i="20" s="1"/>
  <c r="AD7" i="20" s="1"/>
  <c r="AE7" i="20" s="1"/>
  <c r="AF7" i="20" s="1"/>
  <c r="AG7" i="20" s="1"/>
  <c r="AH7" i="20" s="1"/>
  <c r="AE5" i="26"/>
  <c r="O5" i="6"/>
  <c r="I5" i="16"/>
  <c r="L5" i="26"/>
  <c r="O7" i="21"/>
  <c r="P7" i="21" s="1"/>
  <c r="Q7" i="21" s="1"/>
  <c r="R7" i="21" s="1"/>
  <c r="S7" i="21" s="1"/>
  <c r="T7" i="21" s="1"/>
  <c r="U7" i="21" s="1"/>
  <c r="V7" i="21" s="1"/>
  <c r="W7" i="21" s="1"/>
  <c r="X7" i="21" s="1"/>
  <c r="Y7" i="21" s="1"/>
  <c r="Z7" i="21" s="1"/>
  <c r="AA7" i="21" s="1"/>
  <c r="AB7" i="21" s="1"/>
  <c r="AC7" i="21" s="1"/>
  <c r="AD7" i="21" s="1"/>
  <c r="AE7" i="21" s="1"/>
  <c r="AF7" i="21" s="1"/>
  <c r="AG7" i="21" s="1"/>
  <c r="AH7" i="21" s="1"/>
  <c r="AE5" i="21"/>
  <c r="Q12" i="27"/>
  <c r="AI10" i="26"/>
  <c r="AI10" i="20"/>
  <c r="O12" i="26"/>
  <c r="H22" i="5"/>
  <c r="N12" i="20"/>
  <c r="O12" i="27"/>
  <c r="V11" i="27"/>
  <c r="W11" i="27" s="1"/>
  <c r="U12" i="27"/>
  <c r="L10" i="5"/>
  <c r="T12" i="5"/>
  <c r="P12" i="5"/>
  <c r="L12" i="5"/>
  <c r="H12" i="5"/>
  <c r="T12" i="27"/>
  <c r="D12" i="5"/>
  <c r="P12" i="27"/>
  <c r="R11" i="20"/>
  <c r="T10" i="5"/>
  <c r="P10" i="5"/>
  <c r="H10" i="5"/>
  <c r="D10" i="5"/>
  <c r="P12" i="20"/>
  <c r="Q12" i="21"/>
  <c r="R11" i="21"/>
  <c r="E7" i="5"/>
  <c r="E14" i="5"/>
  <c r="Q11" i="26"/>
  <c r="P12" i="26"/>
  <c r="S12" i="27"/>
  <c r="AI10" i="27"/>
  <c r="V12" i="5"/>
  <c r="V13" i="5" s="1"/>
  <c r="R12" i="5"/>
  <c r="R13" i="5" s="1"/>
  <c r="N12" i="5"/>
  <c r="N13" i="5" s="1"/>
  <c r="J12" i="5"/>
  <c r="J13" i="5" s="1"/>
  <c r="V12" i="27"/>
  <c r="F12" i="5"/>
  <c r="F13" i="5" s="1"/>
  <c r="R12" i="27"/>
  <c r="B12" i="5"/>
  <c r="N12" i="27"/>
  <c r="W9" i="5"/>
  <c r="P13" i="5" l="1"/>
  <c r="L13" i="5"/>
  <c r="E15" i="5"/>
  <c r="F14" i="5"/>
  <c r="F15" i="5" s="1"/>
  <c r="F7" i="5"/>
  <c r="Q12" i="26"/>
  <c r="R11" i="26"/>
  <c r="S11" i="21"/>
  <c r="R12" i="21"/>
  <c r="W12" i="5"/>
  <c r="B13" i="5"/>
  <c r="H13" i="5"/>
  <c r="T13" i="5"/>
  <c r="X11" i="27"/>
  <c r="W12" i="27"/>
  <c r="D13" i="5"/>
  <c r="W10" i="5"/>
  <c r="R12" i="20"/>
  <c r="S11" i="20"/>
  <c r="T11" i="20" l="1"/>
  <c r="S12" i="20"/>
  <c r="Y11" i="27"/>
  <c r="X12" i="27"/>
  <c r="T11" i="21"/>
  <c r="S12" i="21"/>
  <c r="S11" i="26"/>
  <c r="R12" i="26"/>
  <c r="G7" i="5"/>
  <c r="G14" i="5"/>
  <c r="G15" i="5" s="1"/>
  <c r="D15" i="5"/>
  <c r="H20" i="5"/>
  <c r="H19" i="5"/>
  <c r="B15" i="5"/>
  <c r="W13" i="5"/>
  <c r="H21" i="5" s="1"/>
  <c r="Y12" i="27" l="1"/>
  <c r="Z11" i="27"/>
  <c r="S12" i="26"/>
  <c r="T11" i="26"/>
  <c r="H7" i="5"/>
  <c r="H14" i="5"/>
  <c r="H15" i="5" s="1"/>
  <c r="U11" i="21"/>
  <c r="T12" i="21"/>
  <c r="U11" i="20"/>
  <c r="T12" i="20"/>
  <c r="U12" i="20" l="1"/>
  <c r="V11" i="20"/>
  <c r="I7" i="5"/>
  <c r="I14" i="5"/>
  <c r="I15" i="5" s="1"/>
  <c r="AA11" i="27"/>
  <c r="Z12" i="27"/>
  <c r="U12" i="21"/>
  <c r="V11" i="21"/>
  <c r="U11" i="26"/>
  <c r="T12" i="26"/>
  <c r="V11" i="26" l="1"/>
  <c r="U12" i="26"/>
  <c r="AB11" i="27"/>
  <c r="AA12" i="27"/>
  <c r="W11" i="21"/>
  <c r="V12" i="21"/>
  <c r="V12" i="20"/>
  <c r="W11" i="20"/>
  <c r="J7" i="5"/>
  <c r="J14" i="5"/>
  <c r="J15" i="5" s="1"/>
  <c r="AC11" i="27" l="1"/>
  <c r="AB12" i="27"/>
  <c r="K7" i="5"/>
  <c r="K14" i="5"/>
  <c r="K15" i="5" s="1"/>
  <c r="W12" i="21"/>
  <c r="X11" i="21"/>
  <c r="W11" i="26"/>
  <c r="V12" i="26"/>
  <c r="X11" i="20"/>
  <c r="W12" i="20"/>
  <c r="Y11" i="20" l="1"/>
  <c r="X12" i="20"/>
  <c r="AD11" i="27"/>
  <c r="AC12" i="27"/>
  <c r="W12" i="26"/>
  <c r="X11" i="26"/>
  <c r="L14" i="5"/>
  <c r="L15" i="5" s="1"/>
  <c r="L7" i="5"/>
  <c r="Y11" i="21"/>
  <c r="X12" i="21"/>
  <c r="Y12" i="21" l="1"/>
  <c r="Z11" i="21"/>
  <c r="Y12" i="20"/>
  <c r="Z11" i="20"/>
  <c r="M7" i="5"/>
  <c r="M14" i="5"/>
  <c r="M15" i="5" s="1"/>
  <c r="AE11" i="27"/>
  <c r="AD12" i="27"/>
  <c r="Y11" i="26"/>
  <c r="X12" i="26"/>
  <c r="Y12" i="26" l="1"/>
  <c r="Z11" i="26"/>
  <c r="N14" i="5"/>
  <c r="N15" i="5" s="1"/>
  <c r="N7" i="5"/>
  <c r="Z12" i="20"/>
  <c r="AA11" i="20"/>
  <c r="AF11" i="27"/>
  <c r="AE12" i="27"/>
  <c r="AA11" i="21"/>
  <c r="Z12" i="21"/>
  <c r="AB11" i="21" l="1"/>
  <c r="AA12" i="21"/>
  <c r="O7" i="5"/>
  <c r="O14" i="5"/>
  <c r="O15" i="5" s="1"/>
  <c r="AG11" i="27"/>
  <c r="AF12" i="27"/>
  <c r="AB11" i="20"/>
  <c r="AA12" i="20"/>
  <c r="AA11" i="26"/>
  <c r="Z12" i="26"/>
  <c r="AB11" i="26" l="1"/>
  <c r="AA12" i="26"/>
  <c r="AG12" i="27"/>
  <c r="AH11" i="27"/>
  <c r="AH12" i="27" s="1"/>
  <c r="AC11" i="21"/>
  <c r="AB12" i="21"/>
  <c r="AC11" i="20"/>
  <c r="AB12" i="20"/>
  <c r="P7" i="5"/>
  <c r="P14" i="5"/>
  <c r="P15" i="5" s="1"/>
  <c r="AI12" i="27" l="1"/>
  <c r="Q7" i="5"/>
  <c r="Q14" i="5"/>
  <c r="Q15" i="5" s="1"/>
  <c r="AC12" i="21"/>
  <c r="AD11" i="21"/>
  <c r="AC11" i="26"/>
  <c r="AB12" i="26"/>
  <c r="AC12" i="20"/>
  <c r="AD11" i="20"/>
  <c r="AD11" i="26" l="1"/>
  <c r="AC12" i="26"/>
  <c r="R7" i="5"/>
  <c r="R14" i="5"/>
  <c r="R15" i="5" s="1"/>
  <c r="AD12" i="20"/>
  <c r="AE11" i="20"/>
  <c r="AE11" i="21"/>
  <c r="AD12" i="21"/>
  <c r="AE11" i="26" l="1"/>
  <c r="AD12" i="26"/>
  <c r="AE12" i="21"/>
  <c r="AF11" i="21"/>
  <c r="S7" i="5"/>
  <c r="S14" i="5"/>
  <c r="S15" i="5" s="1"/>
  <c r="AE12" i="20"/>
  <c r="AF11" i="20"/>
  <c r="T14" i="5" l="1"/>
  <c r="T15" i="5" s="1"/>
  <c r="T7" i="5"/>
  <c r="AE12" i="26"/>
  <c r="AF11" i="26"/>
  <c r="AG11" i="20"/>
  <c r="AF12" i="20"/>
  <c r="AG11" i="21"/>
  <c r="AF12" i="21"/>
  <c r="AG12" i="20" l="1"/>
  <c r="AH11" i="20"/>
  <c r="AH12" i="20" s="1"/>
  <c r="AG11" i="26"/>
  <c r="AF12" i="26"/>
  <c r="AG12" i="21"/>
  <c r="AH11" i="21"/>
  <c r="AH12" i="21" s="1"/>
  <c r="U7" i="5"/>
  <c r="U14" i="5"/>
  <c r="U15" i="5" s="1"/>
  <c r="V14" i="5" l="1"/>
  <c r="V15" i="5" s="1"/>
  <c r="V7" i="5"/>
  <c r="AG12" i="26"/>
  <c r="AH11" i="26"/>
  <c r="AH12" i="26" s="1"/>
  <c r="AI12" i="21"/>
  <c r="AI12" i="20"/>
  <c r="AI12" i="26" l="1"/>
  <c r="K20" i="5"/>
  <c r="W15" i="5"/>
  <c r="K21"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000-000001000000}">
      <text>
        <r>
          <rPr>
            <b/>
            <sz val="14"/>
            <color indexed="81"/>
            <rFont val="Tahoma"/>
            <family val="2"/>
          </rPr>
          <t>Import Company Logo here if desired</t>
        </r>
        <r>
          <rPr>
            <sz val="8"/>
            <color indexed="81"/>
            <rFont val="Tahoma"/>
            <family val="2"/>
          </rPr>
          <t xml:space="preserve">
</t>
        </r>
      </text>
    </comment>
    <comment ref="K5" authorId="0" shapeId="0" xr:uid="{00000000-0006-0000-0000-000002000000}">
      <text>
        <r>
          <rPr>
            <b/>
            <sz val="14"/>
            <color indexed="81"/>
            <rFont val="Tahoma"/>
            <family val="2"/>
          </rPr>
          <t>you may change report date here</t>
        </r>
      </text>
    </comment>
    <comment ref="D9" authorId="0" shapeId="0" xr:uid="{00000000-0006-0000-0000-000003000000}">
      <text>
        <r>
          <rPr>
            <b/>
            <sz val="14"/>
            <color indexed="81"/>
            <rFont val="Tahoma"/>
            <family val="2"/>
          </rPr>
          <t>name of company or person providing the assessment.</t>
        </r>
        <r>
          <rPr>
            <sz val="8"/>
            <color indexed="81"/>
            <rFont val="Tahoma"/>
            <family val="2"/>
          </rPr>
          <t xml:space="preserve">
</t>
        </r>
      </text>
    </comment>
    <comment ref="J9" authorId="0" shapeId="0" xr:uid="{00000000-0006-0000-0000-000004000000}">
      <text>
        <r>
          <rPr>
            <b/>
            <sz val="14"/>
            <color indexed="81"/>
            <rFont val="Tahoma"/>
            <family val="2"/>
          </rPr>
          <t>name of property owner.</t>
        </r>
        <r>
          <rPr>
            <sz val="8"/>
            <color indexed="81"/>
            <rFont val="Tahoma"/>
            <family val="2"/>
          </rPr>
          <t xml:space="preserve">
</t>
        </r>
      </text>
    </comment>
    <comment ref="D10" authorId="0" shapeId="0" xr:uid="{00000000-0006-0000-0000-000005000000}">
      <text>
        <r>
          <rPr>
            <b/>
            <sz val="14"/>
            <color indexed="81"/>
            <rFont val="Tahoma"/>
            <family val="2"/>
          </rPr>
          <t>provider's street address line 1</t>
        </r>
      </text>
    </comment>
    <comment ref="J10" authorId="0" shapeId="0" xr:uid="{00000000-0006-0000-0000-000006000000}">
      <text>
        <r>
          <rPr>
            <b/>
            <sz val="14"/>
            <color indexed="81"/>
            <rFont val="Tahoma"/>
            <family val="2"/>
          </rPr>
          <t>owner's street address line 1</t>
        </r>
      </text>
    </comment>
    <comment ref="D11" authorId="0" shapeId="0" xr:uid="{00000000-0006-0000-0000-000007000000}">
      <text>
        <r>
          <rPr>
            <b/>
            <sz val="14"/>
            <color indexed="81"/>
            <rFont val="Tahoma"/>
            <family val="2"/>
          </rPr>
          <t>provider's street address line 2</t>
        </r>
      </text>
    </comment>
    <comment ref="J11" authorId="0" shapeId="0" xr:uid="{00000000-0006-0000-0000-000008000000}">
      <text>
        <r>
          <rPr>
            <b/>
            <sz val="14"/>
            <color indexed="81"/>
            <rFont val="Tahoma"/>
            <family val="2"/>
          </rPr>
          <t>owner's street address line 2</t>
        </r>
      </text>
    </comment>
    <comment ref="D12" authorId="0" shapeId="0" xr:uid="{00000000-0006-0000-0000-000009000000}">
      <text>
        <r>
          <rPr>
            <b/>
            <sz val="14"/>
            <color indexed="81"/>
            <rFont val="Tahoma"/>
            <family val="2"/>
          </rPr>
          <t xml:space="preserve">name of provider's city </t>
        </r>
        <r>
          <rPr>
            <sz val="14"/>
            <color indexed="81"/>
            <rFont val="Tahoma"/>
            <family val="2"/>
          </rPr>
          <t xml:space="preserve">
</t>
        </r>
      </text>
    </comment>
    <comment ref="J12" authorId="0" shapeId="0" xr:uid="{00000000-0006-0000-0000-00000A000000}">
      <text>
        <r>
          <rPr>
            <b/>
            <sz val="14"/>
            <color indexed="81"/>
            <rFont val="Tahoma"/>
            <family val="2"/>
          </rPr>
          <t xml:space="preserve">name of owner's city </t>
        </r>
        <r>
          <rPr>
            <sz val="14"/>
            <color indexed="81"/>
            <rFont val="Tahoma"/>
            <family val="2"/>
          </rPr>
          <t xml:space="preserve">
</t>
        </r>
      </text>
    </comment>
    <comment ref="D13" authorId="0" shapeId="0" xr:uid="{00000000-0006-0000-0000-00000B000000}">
      <text>
        <r>
          <rPr>
            <b/>
            <sz val="14"/>
            <color indexed="81"/>
            <rFont val="Tahoma"/>
            <family val="2"/>
          </rPr>
          <t>state abbreviation</t>
        </r>
        <r>
          <rPr>
            <sz val="8"/>
            <color indexed="81"/>
            <rFont val="Tahoma"/>
            <family val="2"/>
          </rPr>
          <t xml:space="preserve">
</t>
        </r>
      </text>
    </comment>
    <comment ref="F13" authorId="0" shapeId="0" xr:uid="{00000000-0006-0000-0000-00000C000000}">
      <text>
        <r>
          <rPr>
            <b/>
            <sz val="14"/>
            <color indexed="81"/>
            <rFont val="Tahoma"/>
            <family val="2"/>
          </rPr>
          <t xml:space="preserve">provider's Zip Code </t>
        </r>
      </text>
    </comment>
    <comment ref="J13" authorId="0" shapeId="0" xr:uid="{00000000-0006-0000-0000-00000D000000}">
      <text>
        <r>
          <rPr>
            <b/>
            <sz val="14"/>
            <color indexed="81"/>
            <rFont val="Tahoma"/>
            <family val="2"/>
          </rPr>
          <t>state abbreviation</t>
        </r>
        <r>
          <rPr>
            <sz val="8"/>
            <color indexed="81"/>
            <rFont val="Tahoma"/>
            <family val="2"/>
          </rPr>
          <t xml:space="preserve">
</t>
        </r>
      </text>
    </comment>
    <comment ref="L13" authorId="0" shapeId="0" xr:uid="{00000000-0006-0000-0000-00000E000000}">
      <text>
        <r>
          <rPr>
            <b/>
            <sz val="14"/>
            <color indexed="81"/>
            <rFont val="Tahoma"/>
            <family val="2"/>
          </rPr>
          <t xml:space="preserve">owner's Zip Code </t>
        </r>
      </text>
    </comment>
    <comment ref="D14" authorId="0" shapeId="0" xr:uid="{00000000-0006-0000-0000-00000F000000}">
      <text>
        <r>
          <rPr>
            <b/>
            <sz val="14"/>
            <color indexed="81"/>
            <rFont val="Tahoma"/>
            <family val="2"/>
          </rPr>
          <t>provider's phone # including Area Code (###) ###-####</t>
        </r>
      </text>
    </comment>
    <comment ref="J14" authorId="0" shapeId="0" xr:uid="{00000000-0006-0000-0000-000010000000}">
      <text>
        <r>
          <rPr>
            <b/>
            <sz val="14"/>
            <color indexed="81"/>
            <rFont val="Tahoma"/>
            <family val="2"/>
          </rPr>
          <t>owner's phone # including Area Code (###) ###-####</t>
        </r>
      </text>
    </comment>
    <comment ref="D15" authorId="0" shapeId="0" xr:uid="{00000000-0006-0000-0000-000011000000}">
      <text>
        <r>
          <rPr>
            <b/>
            <sz val="14"/>
            <color indexed="81"/>
            <rFont val="Tahoma"/>
            <family val="2"/>
          </rPr>
          <t>provider's e-mail address</t>
        </r>
      </text>
    </comment>
    <comment ref="J15" authorId="0" shapeId="0" xr:uid="{00000000-0006-0000-0000-000012000000}">
      <text>
        <r>
          <rPr>
            <b/>
            <sz val="14"/>
            <color indexed="81"/>
            <rFont val="Tahoma"/>
            <family val="2"/>
          </rPr>
          <t>owner's e-mail address</t>
        </r>
      </text>
    </comment>
    <comment ref="D20" authorId="0" shapeId="0" xr:uid="{00000000-0006-0000-0000-000013000000}">
      <text>
        <r>
          <rPr>
            <b/>
            <sz val="14"/>
            <color indexed="81"/>
            <rFont val="Tahoma"/>
            <family val="2"/>
          </rPr>
          <t>click on the arrow to choose the type of project occupancy from the drop down menu.</t>
        </r>
        <r>
          <rPr>
            <sz val="14"/>
            <color indexed="81"/>
            <rFont val="Tahoma"/>
            <family val="2"/>
          </rPr>
          <t xml:space="preserve">
</t>
        </r>
      </text>
    </comment>
    <comment ref="J20" authorId="0" shapeId="0" xr:uid="{00000000-0006-0000-0000-000014000000}">
      <text>
        <r>
          <rPr>
            <b/>
            <sz val="14"/>
            <color indexed="81"/>
            <rFont val="Tahoma"/>
            <family val="2"/>
          </rPr>
          <t>name of the project.</t>
        </r>
        <r>
          <rPr>
            <sz val="8"/>
            <color indexed="81"/>
            <rFont val="Tahoma"/>
            <family val="2"/>
          </rPr>
          <t xml:space="preserve">
</t>
        </r>
      </text>
    </comment>
    <comment ref="D21" authorId="0" shapeId="0" xr:uid="{00000000-0006-0000-0000-000015000000}">
      <text>
        <r>
          <rPr>
            <b/>
            <sz val="14"/>
            <color indexed="81"/>
            <rFont val="Tahoma"/>
            <family val="2"/>
          </rPr>
          <t>year construction was completed for the property.</t>
        </r>
        <r>
          <rPr>
            <sz val="8"/>
            <color indexed="81"/>
            <rFont val="Tahoma"/>
            <family val="2"/>
          </rPr>
          <t xml:space="preserve">
</t>
        </r>
      </text>
    </comment>
    <comment ref="J21" authorId="0" shapeId="0" xr:uid="{00000000-0006-0000-0000-000016000000}">
      <text>
        <r>
          <rPr>
            <b/>
            <sz val="14"/>
            <color indexed="81"/>
            <rFont val="Tahoma"/>
            <family val="2"/>
          </rPr>
          <t>project's street address line 1</t>
        </r>
      </text>
    </comment>
    <comment ref="D22" authorId="0" shapeId="0" xr:uid="{00000000-0006-0000-0000-000017000000}">
      <text>
        <r>
          <rPr>
            <b/>
            <sz val="14"/>
            <color indexed="81"/>
            <rFont val="Tahoma"/>
            <family val="2"/>
          </rPr>
          <t>year renovation was completed for the property, if any.</t>
        </r>
        <r>
          <rPr>
            <sz val="8"/>
            <color indexed="81"/>
            <rFont val="Tahoma"/>
            <family val="2"/>
          </rPr>
          <t xml:space="preserve">
</t>
        </r>
      </text>
    </comment>
    <comment ref="J22" authorId="0" shapeId="0" xr:uid="{00000000-0006-0000-0000-000018000000}">
      <text>
        <r>
          <rPr>
            <b/>
            <sz val="14"/>
            <color indexed="81"/>
            <rFont val="Tahoma"/>
            <family val="2"/>
          </rPr>
          <t>project's street address line 2</t>
        </r>
      </text>
    </comment>
    <comment ref="D23" authorId="0" shapeId="0" xr:uid="{00000000-0006-0000-0000-000019000000}">
      <text>
        <r>
          <rPr>
            <b/>
            <sz val="14"/>
            <color indexed="81"/>
            <rFont val="Tahoma"/>
            <family val="2"/>
          </rPr>
          <t xml:space="preserve">total number of one (1) bedroom units in the Project, </t>
        </r>
        <r>
          <rPr>
            <b/>
            <sz val="14"/>
            <color indexed="10"/>
            <rFont val="Tahoma"/>
            <family val="2"/>
          </rPr>
          <t>excluding</t>
        </r>
        <r>
          <rPr>
            <b/>
            <sz val="14"/>
            <color indexed="81"/>
            <rFont val="Tahoma"/>
            <family val="2"/>
          </rPr>
          <t xml:space="preserve"> barrier-free units</t>
        </r>
        <r>
          <rPr>
            <sz val="8"/>
            <color indexed="81"/>
            <rFont val="Tahoma"/>
            <family val="2"/>
          </rPr>
          <t xml:space="preserve">
</t>
        </r>
      </text>
    </comment>
    <comment ref="J23" authorId="0" shapeId="0" xr:uid="{00000000-0006-0000-0000-00001A000000}">
      <text>
        <r>
          <rPr>
            <b/>
            <sz val="14"/>
            <color indexed="81"/>
            <rFont val="Tahoma"/>
            <family val="2"/>
          </rPr>
          <t xml:space="preserve">name of project's city </t>
        </r>
        <r>
          <rPr>
            <sz val="14"/>
            <color indexed="81"/>
            <rFont val="Tahoma"/>
            <family val="2"/>
          </rPr>
          <t xml:space="preserve">
</t>
        </r>
      </text>
    </comment>
    <comment ref="D24" authorId="0" shapeId="0" xr:uid="{00000000-0006-0000-0000-00001B000000}">
      <text>
        <r>
          <rPr>
            <b/>
            <sz val="14"/>
            <color indexed="81"/>
            <rFont val="Tahoma"/>
            <family val="2"/>
          </rPr>
          <t xml:space="preserve">total number of two (2) bedroom units in the Project, </t>
        </r>
        <r>
          <rPr>
            <b/>
            <sz val="14"/>
            <color indexed="10"/>
            <rFont val="Tahoma"/>
            <family val="2"/>
          </rPr>
          <t>excluding</t>
        </r>
        <r>
          <rPr>
            <b/>
            <sz val="14"/>
            <color indexed="81"/>
            <rFont val="Tahoma"/>
            <family val="2"/>
          </rPr>
          <t xml:space="preserve"> barrier-free units</t>
        </r>
        <r>
          <rPr>
            <sz val="8"/>
            <color indexed="81"/>
            <rFont val="Tahoma"/>
            <family val="2"/>
          </rPr>
          <t xml:space="preserve">
</t>
        </r>
      </text>
    </comment>
    <comment ref="J24" authorId="0" shapeId="0" xr:uid="{00000000-0006-0000-0000-00001C000000}">
      <text>
        <r>
          <rPr>
            <b/>
            <sz val="14"/>
            <color indexed="81"/>
            <rFont val="Tahoma"/>
            <family val="2"/>
          </rPr>
          <t>state abbreviation</t>
        </r>
        <r>
          <rPr>
            <sz val="8"/>
            <color indexed="81"/>
            <rFont val="Tahoma"/>
            <family val="2"/>
          </rPr>
          <t xml:space="preserve">
</t>
        </r>
      </text>
    </comment>
    <comment ref="L24" authorId="0" shapeId="0" xr:uid="{00000000-0006-0000-0000-00001D000000}">
      <text>
        <r>
          <rPr>
            <b/>
            <sz val="14"/>
            <color indexed="81"/>
            <rFont val="Tahoma"/>
            <family val="2"/>
          </rPr>
          <t xml:space="preserve">project's Zip Code </t>
        </r>
      </text>
    </comment>
    <comment ref="D25" authorId="0" shapeId="0" xr:uid="{00000000-0006-0000-0000-00001E000000}">
      <text>
        <r>
          <rPr>
            <b/>
            <sz val="14"/>
            <color indexed="81"/>
            <rFont val="Tahoma"/>
            <family val="2"/>
          </rPr>
          <t xml:space="preserve">total number of three (3) bedroom units in the Project, </t>
        </r>
        <r>
          <rPr>
            <b/>
            <sz val="14"/>
            <color indexed="10"/>
            <rFont val="Tahoma"/>
            <family val="2"/>
          </rPr>
          <t>excluding</t>
        </r>
        <r>
          <rPr>
            <b/>
            <sz val="14"/>
            <color indexed="81"/>
            <rFont val="Tahoma"/>
            <family val="2"/>
          </rPr>
          <t xml:space="preserve"> barrier-free units</t>
        </r>
        <r>
          <rPr>
            <sz val="8"/>
            <color indexed="81"/>
            <rFont val="Tahoma"/>
            <family val="2"/>
          </rPr>
          <t xml:space="preserve">
</t>
        </r>
      </text>
    </comment>
    <comment ref="J25" authorId="0" shapeId="0" xr:uid="{00000000-0006-0000-0000-00001F000000}">
      <text>
        <r>
          <rPr>
            <b/>
            <sz val="14"/>
            <color indexed="81"/>
            <rFont val="Tahoma"/>
            <family val="2"/>
          </rPr>
          <t>County Name</t>
        </r>
        <r>
          <rPr>
            <sz val="8"/>
            <color indexed="81"/>
            <rFont val="Tahoma"/>
            <family val="2"/>
          </rPr>
          <t xml:space="preserve">
</t>
        </r>
      </text>
    </comment>
    <comment ref="D26" authorId="0" shapeId="0" xr:uid="{00000000-0006-0000-0000-000020000000}">
      <text>
        <r>
          <rPr>
            <b/>
            <sz val="14"/>
            <color indexed="81"/>
            <rFont val="Tahoma"/>
            <family val="2"/>
          </rPr>
          <t xml:space="preserve">total number of four (4) bedroom units in the Project, </t>
        </r>
        <r>
          <rPr>
            <b/>
            <sz val="14"/>
            <color indexed="10"/>
            <rFont val="Tahoma"/>
            <family val="2"/>
          </rPr>
          <t>excluding</t>
        </r>
        <r>
          <rPr>
            <b/>
            <sz val="14"/>
            <color indexed="81"/>
            <rFont val="Tahoma"/>
            <family val="2"/>
          </rPr>
          <t xml:space="preserve"> barrier-free units</t>
        </r>
      </text>
    </comment>
    <comment ref="J26" authorId="0" shapeId="0" xr:uid="{00000000-0006-0000-0000-000021000000}">
      <text>
        <r>
          <rPr>
            <b/>
            <sz val="14"/>
            <color indexed="81"/>
            <rFont val="Tahoma"/>
            <family val="2"/>
          </rPr>
          <t>project's phone # including Area Code (###) ###-####</t>
        </r>
      </text>
    </comment>
    <comment ref="D27" authorId="0" shapeId="0" xr:uid="{00000000-0006-0000-0000-000022000000}">
      <text>
        <r>
          <rPr>
            <b/>
            <sz val="14"/>
            <color indexed="81"/>
            <rFont val="Tahoma"/>
            <family val="2"/>
          </rPr>
          <t>total number of barrier-free (Handicap Accessible Units) in the Project.</t>
        </r>
      </text>
    </comment>
    <comment ref="J27" authorId="0" shapeId="0" xr:uid="{00000000-0006-0000-0000-000023000000}">
      <text>
        <r>
          <rPr>
            <b/>
            <sz val="14"/>
            <color indexed="81"/>
            <rFont val="Tahoma"/>
            <family val="2"/>
          </rPr>
          <t>project's e-mail address, if any.</t>
        </r>
      </text>
    </comment>
    <comment ref="D28" authorId="0" shapeId="0" xr:uid="{00000000-0006-0000-0000-000024000000}">
      <text>
        <r>
          <rPr>
            <b/>
            <sz val="14"/>
            <color indexed="81"/>
            <rFont val="Tahoma"/>
            <family val="2"/>
          </rPr>
          <t>total number of Dwelling Units in the Project.</t>
        </r>
      </text>
    </comment>
    <comment ref="J31" authorId="0" shapeId="0" xr:uid="{00000000-0006-0000-0000-000025000000}">
      <text>
        <r>
          <rPr>
            <b/>
            <sz val="14"/>
            <color indexed="81"/>
            <rFont val="Tahoma"/>
            <family val="2"/>
          </rPr>
          <t>date the on-site inspection was conducted.</t>
        </r>
      </text>
    </comment>
    <comment ref="J32" authorId="0" shapeId="0" xr:uid="{00000000-0006-0000-0000-000026000000}">
      <text>
        <r>
          <rPr>
            <b/>
            <sz val="14"/>
            <color indexed="81"/>
            <rFont val="Tahoma"/>
            <family val="2"/>
          </rPr>
          <t>name of person conducting the inspection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900-000001000000}">
      <text>
        <r>
          <rPr>
            <b/>
            <sz val="14"/>
            <color indexed="81"/>
            <rFont val="Tahoma"/>
            <family val="2"/>
          </rPr>
          <t>Import Company Logo here if desired</t>
        </r>
        <r>
          <rPr>
            <sz val="8"/>
            <color indexed="81"/>
            <rFont val="Tahoma"/>
            <family val="2"/>
          </rPr>
          <t xml:space="preserve">
</t>
        </r>
      </text>
    </comment>
    <comment ref="N5" authorId="0" shapeId="0" xr:uid="{00000000-0006-0000-0900-000002000000}">
      <text>
        <r>
          <rPr>
            <b/>
            <sz val="14"/>
            <color indexed="81"/>
            <rFont val="Tahoma"/>
            <family val="2"/>
          </rPr>
          <t>change report date on project summary page</t>
        </r>
      </text>
    </comment>
    <comment ref="A34" authorId="0" shapeId="0" xr:uid="{00000000-0006-0000-0900-000003000000}">
      <text>
        <r>
          <rPr>
            <b/>
            <u/>
            <sz val="11"/>
            <color indexed="81"/>
            <rFont val="Tahoma"/>
            <family val="2"/>
          </rPr>
          <t>Pictures:</t>
        </r>
        <r>
          <rPr>
            <sz val="11"/>
            <color indexed="81"/>
            <rFont val="Tahoma"/>
            <family val="2"/>
          </rPr>
          <t xml:space="preserve">
Please insert pictures of project in this section.
Click on "Insert" from the menu bar and click on "Picture".  From the submenu, pick "From File" and a dialog box will open.  Find the location/folder of the pictures you would like to insert into the report.  
Typically, two pictures per page will allow for enough size and clarity to make the pictures readable when viewing a printed report.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A00-000001000000}">
      <text>
        <r>
          <rPr>
            <b/>
            <sz val="14"/>
            <color indexed="81"/>
            <rFont val="Tahoma"/>
            <family val="2"/>
          </rPr>
          <t>Import Company Logo here if desired</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100-000001000000}">
      <text>
        <r>
          <rPr>
            <b/>
            <sz val="14"/>
            <color indexed="81"/>
            <rFont val="Tahoma"/>
            <family val="2"/>
          </rPr>
          <t>Import Company Logo here if desired</t>
        </r>
        <r>
          <rPr>
            <sz val="8"/>
            <color indexed="81"/>
            <rFont val="Tahoma"/>
            <family val="2"/>
          </rPr>
          <t xml:space="preserve">
</t>
        </r>
      </text>
    </comment>
    <comment ref="C5" authorId="0" shapeId="0" xr:uid="{00000000-0006-0000-0100-000002000000}">
      <text>
        <r>
          <rPr>
            <b/>
            <sz val="14"/>
            <color indexed="81"/>
            <rFont val="Tahoma"/>
            <family val="2"/>
          </rPr>
          <t>change report date on project summary page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ed.duval</author>
  </authors>
  <commentList>
    <comment ref="A1" authorId="0" shapeId="0" xr:uid="{00000000-0006-0000-0200-000001000000}">
      <text>
        <r>
          <rPr>
            <b/>
            <sz val="14"/>
            <color indexed="81"/>
            <rFont val="Tahoma"/>
            <family val="2"/>
          </rPr>
          <t>Import Company Logo here if desired</t>
        </r>
        <r>
          <rPr>
            <sz val="8"/>
            <color indexed="81"/>
            <rFont val="Tahoma"/>
            <family val="2"/>
          </rPr>
          <t xml:space="preserve">
</t>
        </r>
      </text>
    </comment>
    <comment ref="H5" authorId="0" shapeId="0" xr:uid="{00000000-0006-0000-0200-000002000000}">
      <text>
        <r>
          <rPr>
            <b/>
            <sz val="14"/>
            <color indexed="81"/>
            <rFont val="Tahoma"/>
            <family val="2"/>
          </rPr>
          <t>change report date on project summary page</t>
        </r>
      </text>
    </comment>
    <comment ref="D7" authorId="0" shapeId="0" xr:uid="{00000000-0006-0000-0200-000003000000}">
      <text>
        <r>
          <rPr>
            <b/>
            <sz val="11"/>
            <color indexed="81"/>
            <rFont val="Tahoma"/>
            <family val="2"/>
          </rPr>
          <t>enter the number of the dwelling unit inspected.</t>
        </r>
        <r>
          <rPr>
            <b/>
            <sz val="8"/>
            <color indexed="81"/>
            <rFont val="Tahoma"/>
            <family val="2"/>
          </rPr>
          <t xml:space="preserve">
</t>
        </r>
      </text>
    </comment>
    <comment ref="F7" authorId="1" shapeId="0" xr:uid="{00000000-0006-0000-0200-000004000000}">
      <text>
        <r>
          <rPr>
            <b/>
            <sz val="10"/>
            <color indexed="81"/>
            <rFont val="Tahoma"/>
            <family val="2"/>
          </rPr>
          <t xml:space="preserve">Type in the size of the unit (number of Bedrooms)
</t>
        </r>
      </text>
    </comment>
    <comment ref="G7" authorId="1" shapeId="0" xr:uid="{00000000-0006-0000-0200-000005000000}">
      <text>
        <r>
          <rPr>
            <b/>
            <sz val="10"/>
            <color indexed="81"/>
            <rFont val="Tahoma"/>
            <family val="2"/>
          </rPr>
          <t>Is the unit a Fully accessible unit? (Y/N)</t>
        </r>
      </text>
    </comment>
    <comment ref="H7" authorId="0" shapeId="0" xr:uid="{00000000-0006-0000-0200-000006000000}">
      <text>
        <r>
          <rPr>
            <b/>
            <sz val="11"/>
            <color indexed="81"/>
            <rFont val="Tahoma"/>
            <family val="2"/>
          </rPr>
          <t>enter the type, location, vacancy, and other general information of the unit inspected.</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ed.duval</author>
  </authors>
  <commentList>
    <comment ref="A1" authorId="0" shapeId="0" xr:uid="{00000000-0006-0000-0300-000001000000}">
      <text>
        <r>
          <rPr>
            <b/>
            <sz val="14"/>
            <color indexed="81"/>
            <rFont val="Tahoma"/>
            <family val="2"/>
          </rPr>
          <t>Import Company Logo here if desired</t>
        </r>
        <r>
          <rPr>
            <sz val="8"/>
            <color indexed="81"/>
            <rFont val="Tahoma"/>
            <family val="2"/>
          </rPr>
          <t xml:space="preserve">
</t>
        </r>
      </text>
    </comment>
    <comment ref="K5" authorId="0" shapeId="0" xr:uid="{00000000-0006-0000-0300-000002000000}">
      <text>
        <r>
          <rPr>
            <b/>
            <sz val="14"/>
            <color indexed="81"/>
            <rFont val="Tahoma"/>
            <family val="2"/>
          </rPr>
          <t>change report date on project summary page</t>
        </r>
      </text>
    </comment>
    <comment ref="J6" authorId="0" shapeId="0" xr:uid="{00000000-0006-0000-0300-000003000000}">
      <text>
        <r>
          <rPr>
            <b/>
            <u/>
            <sz val="11"/>
            <color indexed="81"/>
            <rFont val="Tahoma"/>
            <family val="2"/>
          </rPr>
          <t>Unit Cost:</t>
        </r>
        <r>
          <rPr>
            <b/>
            <sz val="11"/>
            <color indexed="81"/>
            <rFont val="Tahoma"/>
            <family val="2"/>
          </rPr>
          <t xml:space="preserve">
</t>
        </r>
        <r>
          <rPr>
            <sz val="11"/>
            <color indexed="81"/>
            <rFont val="Tahoma"/>
            <family val="2"/>
          </rPr>
          <t xml:space="preserve">This is the cost per unit (sf, ea, lf, etc.) in current dollars to perform the required action.
The cost must include all material, labor, overhead &amp; profit, consultant fees, and all other associated costs to be incurred by the property owner. 
Sources for the cost data may include a third-party estimation service (e.g., R.S. Means: Repair and Remodeling Cost Data), actual bid or contract prices for the property, estimates from contractors or vendors, or published supplier sources.
</t>
        </r>
      </text>
    </comment>
    <comment ref="K6" authorId="0" shapeId="0" xr:uid="{00000000-0006-0000-0300-000004000000}">
      <text>
        <r>
          <rPr>
            <b/>
            <u/>
            <sz val="11"/>
            <color indexed="81"/>
            <rFont val="Tahoma"/>
            <family val="2"/>
          </rPr>
          <t>Total Cost:</t>
        </r>
        <r>
          <rPr>
            <b/>
            <sz val="11"/>
            <color indexed="81"/>
            <rFont val="Tahoma"/>
            <family val="2"/>
          </rPr>
          <t xml:space="preserve">
</t>
        </r>
        <r>
          <rPr>
            <sz val="11"/>
            <color indexed="81"/>
            <rFont val="Tahoma"/>
            <family val="2"/>
          </rPr>
          <t xml:space="preserve">This is the result of multiplying the quantity times the unit cost. 
</t>
        </r>
      </text>
    </comment>
    <comment ref="O6" authorId="0" shapeId="0" xr:uid="{00000000-0006-0000-0300-000005000000}">
      <text>
        <r>
          <rPr>
            <b/>
            <u/>
            <sz val="11"/>
            <color indexed="81"/>
            <rFont val="Tahoma"/>
            <family val="2"/>
          </rPr>
          <t>Capital Needs Over the Term (Year 1):</t>
        </r>
        <r>
          <rPr>
            <sz val="11"/>
            <color indexed="81"/>
            <rFont val="Tahoma"/>
            <family val="2"/>
          </rPr>
          <t xml:space="preserve">
Actions that need to be done in Year 1.  Costs in current dollars will be automatically entered in this cell.</t>
        </r>
      </text>
    </comment>
    <comment ref="P6" authorId="0" shapeId="0" xr:uid="{00000000-0006-0000-0300-000006000000}">
      <text>
        <r>
          <rPr>
            <b/>
            <u/>
            <sz val="11"/>
            <color indexed="81"/>
            <rFont val="Tahoma"/>
            <family val="2"/>
          </rPr>
          <t>Capital Needs Over the Term (Year 2):</t>
        </r>
        <r>
          <rPr>
            <sz val="11"/>
            <color indexed="81"/>
            <rFont val="Tahoma"/>
            <family val="2"/>
          </rPr>
          <t xml:space="preserve">
Actions that need to be done in Year 2.  Costs in current dollars will be automatically entered in this cell.</t>
        </r>
      </text>
    </comment>
    <comment ref="Q6" authorId="0" shapeId="0" xr:uid="{00000000-0006-0000-0300-000007000000}">
      <text>
        <r>
          <rPr>
            <b/>
            <u/>
            <sz val="11"/>
            <color indexed="81"/>
            <rFont val="Tahoma"/>
            <family val="2"/>
          </rPr>
          <t>Capital Needs Over the Term (Year 3):</t>
        </r>
        <r>
          <rPr>
            <sz val="11"/>
            <color indexed="81"/>
            <rFont val="Tahoma"/>
            <family val="2"/>
          </rPr>
          <t xml:space="preserve">
Actions that need to be done in Year 3.  Costs in current dollars will be automatically entered in this cell.</t>
        </r>
      </text>
    </comment>
    <comment ref="R6" authorId="0" shapeId="0" xr:uid="{00000000-0006-0000-0300-000008000000}">
      <text>
        <r>
          <rPr>
            <b/>
            <u/>
            <sz val="11"/>
            <color indexed="81"/>
            <rFont val="Tahoma"/>
            <family val="2"/>
          </rPr>
          <t>Capital Needs Over the Term (Year 4):</t>
        </r>
        <r>
          <rPr>
            <sz val="11"/>
            <color indexed="81"/>
            <rFont val="Tahoma"/>
            <family val="2"/>
          </rPr>
          <t xml:space="preserve">
Actions that need to be done in Year 4.  Costs in current dollars will be automatically entered in this cell.</t>
        </r>
      </text>
    </comment>
    <comment ref="S6" authorId="0" shapeId="0" xr:uid="{00000000-0006-0000-0300-000009000000}">
      <text>
        <r>
          <rPr>
            <b/>
            <u/>
            <sz val="11"/>
            <color indexed="81"/>
            <rFont val="Tahoma"/>
            <family val="2"/>
          </rPr>
          <t>Capital Needs Over the Term (Year 5):</t>
        </r>
        <r>
          <rPr>
            <sz val="11"/>
            <color indexed="81"/>
            <rFont val="Tahoma"/>
            <family val="2"/>
          </rPr>
          <t xml:space="preserve">
Actions that need to be done in Year 4.  Costs in current dollars will be automatically entered in this cell.</t>
        </r>
      </text>
    </comment>
    <comment ref="T6" authorId="0" shapeId="0" xr:uid="{00000000-0006-0000-0300-00000A000000}">
      <text>
        <r>
          <rPr>
            <b/>
            <u/>
            <sz val="11"/>
            <color indexed="81"/>
            <rFont val="Tahoma"/>
            <family val="2"/>
          </rPr>
          <t>Capital Needs Over the Term (Year 6):</t>
        </r>
        <r>
          <rPr>
            <sz val="11"/>
            <color indexed="81"/>
            <rFont val="Tahoma"/>
            <family val="2"/>
          </rPr>
          <t xml:space="preserve">
Actions that need to be done in Year 6.  Costs in current dollars will be automatically entered in this cell.</t>
        </r>
      </text>
    </comment>
    <comment ref="U6" authorId="0" shapeId="0" xr:uid="{00000000-0006-0000-0300-00000B000000}">
      <text>
        <r>
          <rPr>
            <b/>
            <u/>
            <sz val="11"/>
            <color indexed="81"/>
            <rFont val="Tahoma"/>
            <family val="2"/>
          </rPr>
          <t>Capital Needs Over the Term (Year 7):</t>
        </r>
        <r>
          <rPr>
            <sz val="11"/>
            <color indexed="81"/>
            <rFont val="Tahoma"/>
            <family val="2"/>
          </rPr>
          <t xml:space="preserve">
Actions that need to be done in Year 7.  Costs in current dollars will be automatically entered in this cell.</t>
        </r>
      </text>
    </comment>
    <comment ref="V6" authorId="0" shapeId="0" xr:uid="{00000000-0006-0000-0300-00000C000000}">
      <text>
        <r>
          <rPr>
            <b/>
            <u/>
            <sz val="11"/>
            <color indexed="81"/>
            <rFont val="Tahoma"/>
            <family val="2"/>
          </rPr>
          <t>Capital Needs Over the Term (Year 8):</t>
        </r>
        <r>
          <rPr>
            <sz val="11"/>
            <color indexed="81"/>
            <rFont val="Tahoma"/>
            <family val="2"/>
          </rPr>
          <t xml:space="preserve">
Actions that need to be done in Year 8.  Costs in current dollars will be automatically entered in this cell.</t>
        </r>
      </text>
    </comment>
    <comment ref="W6" authorId="0" shapeId="0" xr:uid="{00000000-0006-0000-0300-00000D000000}">
      <text>
        <r>
          <rPr>
            <b/>
            <u/>
            <sz val="11"/>
            <color indexed="81"/>
            <rFont val="Tahoma"/>
            <family val="2"/>
          </rPr>
          <t>Capital Needs Over the Term (Year 9):</t>
        </r>
        <r>
          <rPr>
            <sz val="11"/>
            <color indexed="81"/>
            <rFont val="Tahoma"/>
            <family val="2"/>
          </rPr>
          <t xml:space="preserve">
Actions that need to be done in Year 9.  Costs in current dollars will be automatically entered in this cell.</t>
        </r>
      </text>
    </comment>
    <comment ref="X6" authorId="0" shapeId="0" xr:uid="{00000000-0006-0000-0300-00000E000000}">
      <text>
        <r>
          <rPr>
            <b/>
            <u/>
            <sz val="11"/>
            <color indexed="81"/>
            <rFont val="Tahoma"/>
            <family val="2"/>
          </rPr>
          <t>Capital Needs Over the Term (Year 10):</t>
        </r>
        <r>
          <rPr>
            <sz val="11"/>
            <color indexed="81"/>
            <rFont val="Tahoma"/>
            <family val="2"/>
          </rPr>
          <t xml:space="preserve">
Actions that need to be done in Year 10.  Costs in current dollars will be automatically entered in this cell.</t>
        </r>
      </text>
    </comment>
    <comment ref="Y6" authorId="0" shapeId="0" xr:uid="{00000000-0006-0000-0300-00000F000000}">
      <text>
        <r>
          <rPr>
            <b/>
            <u/>
            <sz val="11"/>
            <color indexed="81"/>
            <rFont val="Tahoma"/>
            <family val="2"/>
          </rPr>
          <t>Capital Needs Over the Term (Year 11):</t>
        </r>
        <r>
          <rPr>
            <sz val="11"/>
            <color indexed="81"/>
            <rFont val="Tahoma"/>
            <family val="2"/>
          </rPr>
          <t xml:space="preserve">
Actions that need to be done in Year 11.  Costs in current dollars will be automatically entered in this cell.</t>
        </r>
      </text>
    </comment>
    <comment ref="Z6" authorId="0" shapeId="0" xr:uid="{00000000-0006-0000-0300-000010000000}">
      <text>
        <r>
          <rPr>
            <b/>
            <u/>
            <sz val="11"/>
            <color indexed="81"/>
            <rFont val="Tahoma"/>
            <family val="2"/>
          </rPr>
          <t>Capital Needs Over the Term (Year 12):</t>
        </r>
        <r>
          <rPr>
            <sz val="11"/>
            <color indexed="81"/>
            <rFont val="Tahoma"/>
            <family val="2"/>
          </rPr>
          <t xml:space="preserve">
Actions that need to be done in Year 12.  Costs in current dollars will be automatically entered in this cell.</t>
        </r>
      </text>
    </comment>
    <comment ref="AA6" authorId="0" shapeId="0" xr:uid="{00000000-0006-0000-0300-000011000000}">
      <text>
        <r>
          <rPr>
            <b/>
            <u/>
            <sz val="11"/>
            <color indexed="81"/>
            <rFont val="Tahoma"/>
            <family val="2"/>
          </rPr>
          <t>Capital Needs Over the Term (Year 13):</t>
        </r>
        <r>
          <rPr>
            <sz val="11"/>
            <color indexed="81"/>
            <rFont val="Tahoma"/>
            <family val="2"/>
          </rPr>
          <t xml:space="preserve">
Actions that need to be done in Year 13.  Costs in current dollars will be automatically entered in this cell.</t>
        </r>
      </text>
    </comment>
    <comment ref="AB6" authorId="0" shapeId="0" xr:uid="{00000000-0006-0000-0300-000012000000}">
      <text>
        <r>
          <rPr>
            <b/>
            <u/>
            <sz val="11"/>
            <color indexed="81"/>
            <rFont val="Tahoma"/>
            <family val="2"/>
          </rPr>
          <t>Capital Needs Over the Term (Year 14):</t>
        </r>
        <r>
          <rPr>
            <sz val="11"/>
            <color indexed="81"/>
            <rFont val="Tahoma"/>
            <family val="2"/>
          </rPr>
          <t xml:space="preserve">
Actions that need to be done in Year 14.  Costs in current dollars will be automatically entered in this cell.</t>
        </r>
      </text>
    </comment>
    <comment ref="AC6" authorId="0" shapeId="0" xr:uid="{00000000-0006-0000-0300-000013000000}">
      <text>
        <r>
          <rPr>
            <b/>
            <u/>
            <sz val="11"/>
            <color indexed="81"/>
            <rFont val="Tahoma"/>
            <family val="2"/>
          </rPr>
          <t xml:space="preserve">Capital Needs Over the Term (Year 15):
</t>
        </r>
        <r>
          <rPr>
            <sz val="11"/>
            <color indexed="81"/>
            <rFont val="Tahoma"/>
            <family val="2"/>
          </rPr>
          <t xml:space="preserve">
Actions that need to be done in Year 15.  Costs in current dollars will be automatically entered in this cell.</t>
        </r>
      </text>
    </comment>
    <comment ref="AD6" authorId="0" shapeId="0" xr:uid="{00000000-0006-0000-0300-000014000000}">
      <text>
        <r>
          <rPr>
            <b/>
            <u/>
            <sz val="11"/>
            <color indexed="81"/>
            <rFont val="Tahoma"/>
            <family val="2"/>
          </rPr>
          <t>Capital Needs Over the Term (Year 16):</t>
        </r>
        <r>
          <rPr>
            <sz val="11"/>
            <color indexed="81"/>
            <rFont val="Tahoma"/>
            <family val="2"/>
          </rPr>
          <t xml:space="preserve">
Actions that need to be done in Year 16.  Costs in current dollars will be automatically entered in this cell.</t>
        </r>
      </text>
    </comment>
    <comment ref="AE6" authorId="0" shapeId="0" xr:uid="{00000000-0006-0000-0300-000015000000}">
      <text>
        <r>
          <rPr>
            <b/>
            <u/>
            <sz val="11"/>
            <color indexed="81"/>
            <rFont val="Tahoma"/>
            <family val="2"/>
          </rPr>
          <t>Capital Needs Over the Term (Year 17):</t>
        </r>
        <r>
          <rPr>
            <sz val="11"/>
            <color indexed="81"/>
            <rFont val="Tahoma"/>
            <family val="2"/>
          </rPr>
          <t xml:space="preserve">
Actions that need to be done in Year 17.  Costs in current dollars will be automatically entered in this cell.</t>
        </r>
      </text>
    </comment>
    <comment ref="AF6" authorId="0" shapeId="0" xr:uid="{00000000-0006-0000-0300-000016000000}">
      <text>
        <r>
          <rPr>
            <b/>
            <u/>
            <sz val="11"/>
            <color indexed="81"/>
            <rFont val="Tahoma"/>
            <family val="2"/>
          </rPr>
          <t>Capital Needs Over the Term (Year 18):</t>
        </r>
        <r>
          <rPr>
            <sz val="11"/>
            <color indexed="81"/>
            <rFont val="Tahoma"/>
            <family val="2"/>
          </rPr>
          <t xml:space="preserve">
Actions that need to be done in Year 18.  Costs in current dollars will be automatically entered in this cell.</t>
        </r>
      </text>
    </comment>
    <comment ref="AG6" authorId="0" shapeId="0" xr:uid="{00000000-0006-0000-0300-000017000000}">
      <text>
        <r>
          <rPr>
            <b/>
            <u/>
            <sz val="11"/>
            <color indexed="81"/>
            <rFont val="Tahoma"/>
            <family val="2"/>
          </rPr>
          <t>Capital Needs Over the Term (Year 19):</t>
        </r>
        <r>
          <rPr>
            <sz val="11"/>
            <color indexed="81"/>
            <rFont val="Tahoma"/>
            <family val="2"/>
          </rPr>
          <t xml:space="preserve">
Actions that need to be done in Year 19.  Costs in current dollars will be automatically entered in this cell.</t>
        </r>
      </text>
    </comment>
    <comment ref="AH6" authorId="0" shapeId="0" xr:uid="{00000000-0006-0000-0300-000018000000}">
      <text>
        <r>
          <rPr>
            <b/>
            <u/>
            <sz val="11"/>
            <color indexed="81"/>
            <rFont val="Tahoma"/>
            <family val="2"/>
          </rPr>
          <t>Capital Needs Over the Term (Year 20):</t>
        </r>
        <r>
          <rPr>
            <sz val="11"/>
            <color indexed="81"/>
            <rFont val="Tahoma"/>
            <family val="2"/>
          </rPr>
          <t xml:space="preserve">
Actions that need to be done in Year 20.  Costs in current dollars will be automatically entered in this cell.</t>
        </r>
      </text>
    </comment>
    <comment ref="AI6" authorId="1" shapeId="0" xr:uid="{00000000-0006-0000-0300-000019000000}">
      <text>
        <r>
          <rPr>
            <b/>
            <sz val="12"/>
            <color indexed="81"/>
            <rFont val="Tahoma"/>
            <family val="2"/>
          </rPr>
          <t xml:space="preserve">Total </t>
        </r>
        <r>
          <rPr>
            <b/>
            <sz val="8"/>
            <color indexed="81"/>
            <rFont val="Tahoma"/>
            <family val="2"/>
          </rPr>
          <t xml:space="preserve">
</t>
        </r>
        <r>
          <rPr>
            <b/>
            <sz val="10"/>
            <color indexed="81"/>
            <rFont val="Tahoma"/>
            <family val="2"/>
          </rPr>
          <t>Total of all Columns (20 years over the term)</t>
        </r>
      </text>
    </comment>
    <comment ref="A7" authorId="0" shapeId="0" xr:uid="{00000000-0006-0000-0300-00001A000000}">
      <text>
        <r>
          <rPr>
            <b/>
            <u/>
            <sz val="11"/>
            <color indexed="81"/>
            <rFont val="Tahoma"/>
            <family val="2"/>
          </rPr>
          <t>Item:</t>
        </r>
        <r>
          <rPr>
            <b/>
            <sz val="11"/>
            <color indexed="81"/>
            <rFont val="Tahoma"/>
            <family val="2"/>
          </rPr>
          <t xml:space="preserve">
</t>
        </r>
        <r>
          <rPr>
            <sz val="11"/>
            <color indexed="81"/>
            <rFont val="Tahoma"/>
            <family val="2"/>
          </rPr>
          <t xml:space="preserve">
Brief description of ALL architectural materials or systems on the property.  First click the cell, then the down arrow on the right.  Then select and click the material or system from the drop-down menu.  If the desired item is not listed, type the description in the cell.</t>
        </r>
      </text>
    </comment>
    <comment ref="B7" authorId="0" shapeId="0" xr:uid="{00000000-0006-0000-0300-00001B000000}">
      <text>
        <r>
          <rPr>
            <b/>
            <u/>
            <sz val="11"/>
            <color indexed="81"/>
            <rFont val="Tahoma"/>
            <family val="2"/>
          </rPr>
          <t>Estimated Useful Life (EUL):</t>
        </r>
        <r>
          <rPr>
            <sz val="11"/>
            <color indexed="81"/>
            <rFont val="Tahoma"/>
            <family val="2"/>
          </rPr>
          <t xml:space="preserve">
The estimated useful life of an asset based upon industry 
standards, manufacturer specifications, visual inspection, location, usage, association standards and prior history. 
The EUL automatically entered when a material or system is selected from the drop-down menu in the "ITEM" column is from the Fannie Mae guidelines.  
This entry may be manually overwritten with another number as desired.  However, if the new number is more than 25% +/- from the Fannie Mae guidelines, it must be explained in the COMMENTS column.</t>
        </r>
        <r>
          <rPr>
            <b/>
            <sz val="12"/>
            <color indexed="81"/>
            <rFont val="Tahoma"/>
            <family val="2"/>
          </rPr>
          <t xml:space="preserve">
</t>
        </r>
      </text>
    </comment>
    <comment ref="C7" authorId="0" shapeId="0" xr:uid="{00000000-0006-0000-0300-00001C000000}">
      <text>
        <r>
          <rPr>
            <b/>
            <u/>
            <sz val="11"/>
            <color indexed="81"/>
            <rFont val="Tahoma"/>
            <family val="2"/>
          </rPr>
          <t xml:space="preserve">Age:
</t>
        </r>
        <r>
          <rPr>
            <b/>
            <sz val="12"/>
            <color indexed="81"/>
            <rFont val="Tahoma"/>
            <family val="2"/>
          </rPr>
          <t xml:space="preserve">
</t>
        </r>
        <r>
          <rPr>
            <sz val="11"/>
            <color indexed="81"/>
            <rFont val="Tahoma"/>
            <family val="2"/>
          </rPr>
          <t>Insert the actual Age of the material or system.  If there is a range in Ages (for example, components replaced over time) you may use several lines for the same item, putting a different Age on each line.</t>
        </r>
        <r>
          <rPr>
            <sz val="12"/>
            <color indexed="81"/>
            <rFont val="Tahoma"/>
            <family val="2"/>
          </rPr>
          <t xml:space="preserve">
</t>
        </r>
      </text>
    </comment>
    <comment ref="D7" authorId="0" shapeId="0" xr:uid="{00000000-0006-0000-0300-00001D000000}">
      <text>
        <r>
          <rPr>
            <b/>
            <u/>
            <sz val="11"/>
            <color indexed="81"/>
            <rFont val="Tahoma"/>
            <family val="2"/>
          </rPr>
          <t xml:space="preserve">Remaining Useful Life (RUL)
</t>
        </r>
        <r>
          <rPr>
            <sz val="10"/>
            <color indexed="81"/>
            <rFont val="Tahoma"/>
            <family val="2"/>
          </rPr>
          <t>If this is an immediate item affecting health and safety, enter 0 force the entry into the Health &amp; Safety column on the Capital Needs Over the Term.
The estimated time, in years, that a material or syetem can be expected to continue to serve its intended function. The difference between Age and EUL will be automatically entered in the cell.  If the difference is negative, the entry will be 0.  
The entry may be overwritten with another number if desired.  If the new number varies from the original number by 2 or more years, an explanation must be entered in the COMMENTS column.  The number in this cell will determine the first year when an action will be needed.</t>
        </r>
      </text>
    </comment>
    <comment ref="E7" authorId="0" shapeId="0" xr:uid="{00000000-0006-0000-0300-00001E000000}">
      <text>
        <r>
          <rPr>
            <b/>
            <u/>
            <sz val="11"/>
            <color indexed="81"/>
            <rFont val="Tahoma"/>
            <family val="2"/>
          </rPr>
          <t>Condition</t>
        </r>
        <r>
          <rPr>
            <b/>
            <sz val="8"/>
            <color indexed="81"/>
            <rFont val="Tahoma"/>
            <family val="2"/>
          </rPr>
          <t xml:space="preserve">
</t>
        </r>
        <r>
          <rPr>
            <sz val="8"/>
            <color indexed="81"/>
            <rFont val="Tahoma"/>
            <family val="2"/>
          </rPr>
          <t xml:space="preserve">
</t>
        </r>
        <r>
          <rPr>
            <sz val="11"/>
            <color indexed="81"/>
            <rFont val="Tahoma"/>
            <family val="2"/>
          </rPr>
          <t>The current physical condition of the material or system, based upon an observation during the inspection.  
First click the cell, then the down arrow on the right.  Then select and click the condition from the drop-down menu.</t>
        </r>
      </text>
    </comment>
    <comment ref="F7" authorId="0" shapeId="0" xr:uid="{00000000-0006-0000-0300-00001F000000}">
      <text>
        <r>
          <rPr>
            <b/>
            <u/>
            <sz val="11"/>
            <color indexed="81"/>
            <rFont val="Tahoma"/>
            <family val="2"/>
          </rPr>
          <t>Action:</t>
        </r>
        <r>
          <rPr>
            <sz val="12"/>
            <color indexed="81"/>
            <rFont val="Tahoma"/>
            <family val="2"/>
          </rPr>
          <t xml:space="preserve">
</t>
        </r>
        <r>
          <rPr>
            <sz val="11"/>
            <color indexed="81"/>
            <rFont val="Tahoma"/>
            <family val="2"/>
          </rPr>
          <t xml:space="preserve">
First click the cell, then the down arrow on the right. Then select and click the appropriate action needed from the drop-down menu, as further described below:  
</t>
        </r>
        <r>
          <rPr>
            <b/>
            <u/>
            <sz val="9"/>
            <color indexed="48"/>
            <rFont val="Tahoma"/>
            <family val="2"/>
          </rPr>
          <t>Maintain</t>
        </r>
        <r>
          <rPr>
            <b/>
            <sz val="9"/>
            <color indexed="48"/>
            <rFont val="Tahoma"/>
            <family val="2"/>
          </rPr>
          <t>:</t>
        </r>
        <r>
          <rPr>
            <sz val="9"/>
            <color indexed="81"/>
            <rFont val="Tahoma"/>
            <family val="2"/>
          </rPr>
          <t xml:space="preserve">  Material needs non-routine maintenence or replacement of a small component to remain in operation.
</t>
        </r>
        <r>
          <rPr>
            <b/>
            <u/>
            <sz val="9"/>
            <color indexed="48"/>
            <rFont val="Tahoma"/>
            <family val="2"/>
          </rPr>
          <t>Repair</t>
        </r>
        <r>
          <rPr>
            <b/>
            <sz val="9"/>
            <color indexed="48"/>
            <rFont val="Tahoma"/>
            <family val="2"/>
          </rPr>
          <t>:</t>
        </r>
        <r>
          <rPr>
            <sz val="9"/>
            <color indexed="81"/>
            <rFont val="Tahoma"/>
            <family val="2"/>
          </rPr>
          <t xml:space="preserve">  Material is "broken" and needs to be repaired be repaired in order to meet the specified performance specifications.
</t>
        </r>
        <r>
          <rPr>
            <b/>
            <u/>
            <sz val="9"/>
            <color indexed="48"/>
            <rFont val="Tahoma"/>
            <family val="2"/>
          </rPr>
          <t>Replace</t>
        </r>
        <r>
          <rPr>
            <b/>
            <sz val="9"/>
            <color indexed="48"/>
            <rFont val="Tahoma"/>
            <family val="2"/>
          </rPr>
          <t>:</t>
        </r>
        <r>
          <rPr>
            <sz val="9"/>
            <color indexed="81"/>
            <rFont val="Tahoma"/>
            <family val="2"/>
          </rPr>
          <t xml:space="preserve">  Material is beyond repair and needs to be replaced in order to perform to specifications
</t>
        </r>
        <r>
          <rPr>
            <b/>
            <u/>
            <sz val="9"/>
            <color indexed="48"/>
            <rFont val="Tahoma"/>
            <family val="2"/>
          </rPr>
          <t>Construct</t>
        </r>
        <r>
          <rPr>
            <b/>
            <sz val="9"/>
            <color indexed="48"/>
            <rFont val="Tahoma"/>
            <family val="2"/>
          </rPr>
          <t>:</t>
        </r>
        <r>
          <rPr>
            <sz val="9"/>
            <color indexed="81"/>
            <rFont val="Tahoma"/>
            <family val="2"/>
          </rPr>
          <t xml:space="preserve">  Construction or installation of an item which is not currently in existence but is necessary to meet program or market requirements. 
</t>
        </r>
        <r>
          <rPr>
            <b/>
            <u/>
            <sz val="9"/>
            <color indexed="48"/>
            <rFont val="Tahoma"/>
            <family val="2"/>
          </rPr>
          <t>No Action</t>
        </r>
        <r>
          <rPr>
            <b/>
            <sz val="9"/>
            <color indexed="48"/>
            <rFont val="Tahoma"/>
            <family val="2"/>
          </rPr>
          <t>:</t>
        </r>
        <r>
          <rPr>
            <sz val="9"/>
            <color indexed="81"/>
            <rFont val="Tahoma"/>
            <family val="2"/>
          </rPr>
          <t xml:space="preserve">  Nothing, other than routine maintenance, needs to be done for the material during the next 20 years.  </t>
        </r>
        <r>
          <rPr>
            <sz val="9"/>
            <color indexed="10"/>
            <rFont val="Tahoma"/>
            <family val="2"/>
          </rPr>
          <t>Note:  If selected, the cells to the right on the worsheet will be "gray" and   no further entries will be needed for this item.</t>
        </r>
        <r>
          <rPr>
            <sz val="11"/>
            <color indexed="81"/>
            <rFont val="Tahoma"/>
            <family val="2"/>
          </rPr>
          <t xml:space="preserve">
</t>
        </r>
      </text>
    </comment>
    <comment ref="G7" authorId="0" shapeId="0" xr:uid="{00000000-0006-0000-0300-000020000000}">
      <text>
        <r>
          <rPr>
            <b/>
            <sz val="11"/>
            <color indexed="81"/>
            <rFont val="Tahoma"/>
            <family val="2"/>
          </rPr>
          <t xml:space="preserve">Duration:
</t>
        </r>
        <r>
          <rPr>
            <sz val="11"/>
            <color indexed="81"/>
            <rFont val="Tahoma"/>
            <family val="2"/>
          </rPr>
          <t>The number of years needed to complete the required action.
Example:   The replacement of windows may span over a two year period to complete.  Therefore, two (2) years will be the duration period.</t>
        </r>
      </text>
    </comment>
    <comment ref="H7" authorId="0" shapeId="0" xr:uid="{00000000-0006-0000-0300-000021000000}">
      <text>
        <r>
          <rPr>
            <b/>
            <u/>
            <sz val="11"/>
            <color indexed="81"/>
            <rFont val="Tahoma"/>
            <family val="2"/>
          </rPr>
          <t>Quantity:</t>
        </r>
        <r>
          <rPr>
            <b/>
            <sz val="11"/>
            <color indexed="81"/>
            <rFont val="Tahoma"/>
            <family val="2"/>
          </rPr>
          <t xml:space="preserve">
</t>
        </r>
        <r>
          <rPr>
            <sz val="11"/>
            <color indexed="81"/>
            <rFont val="Tahoma"/>
            <family val="2"/>
          </rPr>
          <t xml:space="preserve">
Quantity of the material or system involved in the intended action.
  </t>
        </r>
      </text>
    </comment>
    <comment ref="I7" authorId="0" shapeId="0" xr:uid="{00000000-0006-0000-0300-000022000000}">
      <text>
        <r>
          <rPr>
            <b/>
            <u/>
            <sz val="11"/>
            <color indexed="81"/>
            <rFont val="Tahoma"/>
            <family val="2"/>
          </rPr>
          <t>Unit:</t>
        </r>
        <r>
          <rPr>
            <sz val="11"/>
            <color indexed="81"/>
            <rFont val="Tahoma"/>
            <family val="2"/>
          </rPr>
          <t xml:space="preserve">
The unit of measure used to describe the quantity of a material or system.
   Examples:
      each               ea
      square feet      sf
      square yards    sy
      linear feet        lf
      lump sum        ls
</t>
        </r>
      </text>
    </comment>
    <comment ref="L7" authorId="0" shapeId="0" xr:uid="{00000000-0006-0000-0300-000023000000}">
      <text>
        <r>
          <rPr>
            <b/>
            <u/>
            <sz val="11"/>
            <color indexed="81"/>
            <rFont val="Tahoma"/>
            <family val="2"/>
          </rPr>
          <t>Comments:</t>
        </r>
        <r>
          <rPr>
            <b/>
            <sz val="11"/>
            <color indexed="81"/>
            <rFont val="Tahoma"/>
            <family val="2"/>
          </rPr>
          <t xml:space="preserve">
</t>
        </r>
        <r>
          <rPr>
            <sz val="11"/>
            <color indexed="81"/>
            <rFont val="Tahoma"/>
            <family val="2"/>
          </rPr>
          <t xml:space="preserve">Enter any comments which further explain the material or system, or as required in the Statement of Work.
</t>
        </r>
      </text>
    </comment>
    <comment ref="M7" authorId="0" shapeId="0" xr:uid="{00000000-0006-0000-0300-000024000000}">
      <text>
        <r>
          <rPr>
            <b/>
            <u/>
            <sz val="11"/>
            <color indexed="81"/>
            <rFont val="Tahoma"/>
            <family val="2"/>
          </rPr>
          <t>Item:</t>
        </r>
        <r>
          <rPr>
            <b/>
            <sz val="11"/>
            <color indexed="81"/>
            <rFont val="Tahoma"/>
            <family val="2"/>
          </rPr>
          <t xml:space="preserve">
</t>
        </r>
        <r>
          <rPr>
            <sz val="11"/>
            <color indexed="81"/>
            <rFont val="Tahoma"/>
            <family val="2"/>
          </rPr>
          <t xml:space="preserve">IF there is a required action, the ITEM's description will be automatically repeated in this cell. 
</t>
        </r>
      </text>
    </comment>
    <comment ref="N7" authorId="0" shapeId="0" xr:uid="{00000000-0006-0000-0300-000025000000}">
      <text>
        <r>
          <rPr>
            <sz val="11"/>
            <color indexed="81"/>
            <rFont val="Tahoma"/>
            <family val="2"/>
          </rPr>
          <t>Health &amp; Safety Items
Actions that need to be done to bring the property into Health and Safety Compliance</t>
        </r>
        <r>
          <rPr>
            <sz val="11"/>
            <color indexed="81"/>
            <rFont val="Tahoma"/>
            <family val="2"/>
          </rPr>
          <t>.  Costs in current dollars will be automatically entered in this cell if the RUL is "0".</t>
        </r>
      </text>
    </comment>
    <comment ref="M10" authorId="0" shapeId="0" xr:uid="{00000000-0006-0000-0300-000026000000}">
      <text>
        <r>
          <rPr>
            <b/>
            <u/>
            <sz val="11"/>
            <color indexed="81"/>
            <rFont val="Tahoma"/>
            <family val="2"/>
          </rPr>
          <t>Uninflated Totals:</t>
        </r>
        <r>
          <rPr>
            <b/>
            <sz val="11"/>
            <color indexed="81"/>
            <rFont val="Tahoma"/>
            <family val="2"/>
          </rPr>
          <t xml:space="preserve">
</t>
        </r>
        <r>
          <rPr>
            <sz val="11"/>
            <color indexed="81"/>
            <rFont val="Tahoma"/>
            <family val="2"/>
          </rPr>
          <t xml:space="preserve">This row will display the total of all item costs by year and grand total before inflation factors are added.
</t>
        </r>
      </text>
    </comment>
    <comment ref="M11" authorId="0" shapeId="0" xr:uid="{00000000-0006-0000-0300-000027000000}">
      <text>
        <r>
          <rPr>
            <b/>
            <u/>
            <sz val="11"/>
            <color indexed="81"/>
            <rFont val="Tahoma"/>
            <family val="2"/>
          </rPr>
          <t>Inflation Factor (3%):</t>
        </r>
        <r>
          <rPr>
            <b/>
            <sz val="11"/>
            <color indexed="81"/>
            <rFont val="Tahoma"/>
            <family val="2"/>
          </rPr>
          <t xml:space="preserve">
</t>
        </r>
        <r>
          <rPr>
            <sz val="11"/>
            <color indexed="81"/>
            <rFont val="Tahoma"/>
            <family val="2"/>
          </rPr>
          <t xml:space="preserve">An </t>
        </r>
        <r>
          <rPr>
            <b/>
            <sz val="11"/>
            <color indexed="10"/>
            <rFont val="Tahoma"/>
            <family val="2"/>
          </rPr>
          <t>Inflation Factor of 3%</t>
        </r>
        <r>
          <rPr>
            <sz val="11"/>
            <color indexed="81"/>
            <rFont val="Tahoma"/>
            <family val="2"/>
          </rPr>
          <t xml:space="preserve"> is multiplied by Uninflated Totals for each year.
</t>
        </r>
      </text>
    </comment>
    <comment ref="M12" authorId="0" shapeId="0" xr:uid="{00000000-0006-0000-0300-000028000000}">
      <text>
        <r>
          <rPr>
            <b/>
            <u/>
            <sz val="11"/>
            <color indexed="81"/>
            <rFont val="Tahoma"/>
            <family val="2"/>
          </rPr>
          <t>Inflated Totals:</t>
        </r>
        <r>
          <rPr>
            <b/>
            <sz val="11"/>
            <color indexed="81"/>
            <rFont val="Tahoma"/>
            <family val="2"/>
          </rPr>
          <t xml:space="preserve">
</t>
        </r>
        <r>
          <rPr>
            <sz val="11"/>
            <color indexed="81"/>
            <rFont val="Tahoma"/>
            <family val="2"/>
          </rPr>
          <t xml:space="preserve">This row displays the total of all items including a 3% </t>
        </r>
        <r>
          <rPr>
            <sz val="11"/>
            <color indexed="10"/>
            <rFont val="Tahoma"/>
            <family val="2"/>
          </rPr>
          <t xml:space="preserve">Inflation Factor </t>
        </r>
        <r>
          <rPr>
            <sz val="11"/>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ed.duval</author>
  </authors>
  <commentList>
    <comment ref="A1" authorId="0" shapeId="0" xr:uid="{00000000-0006-0000-0400-000001000000}">
      <text>
        <r>
          <rPr>
            <b/>
            <sz val="14"/>
            <color indexed="81"/>
            <rFont val="Tahoma"/>
            <family val="2"/>
          </rPr>
          <t>Import Company Logo here if desired</t>
        </r>
        <r>
          <rPr>
            <sz val="8"/>
            <color indexed="81"/>
            <rFont val="Tahoma"/>
            <family val="2"/>
          </rPr>
          <t xml:space="preserve">
</t>
        </r>
      </text>
    </comment>
    <comment ref="K5" authorId="0" shapeId="0" xr:uid="{00000000-0006-0000-0400-000002000000}">
      <text>
        <r>
          <rPr>
            <b/>
            <sz val="14"/>
            <color indexed="81"/>
            <rFont val="Tahoma"/>
            <family val="2"/>
          </rPr>
          <t>change report date on project summary page</t>
        </r>
      </text>
    </comment>
    <comment ref="J6" authorId="0" shapeId="0" xr:uid="{00000000-0006-0000-0400-000003000000}">
      <text>
        <r>
          <rPr>
            <b/>
            <u/>
            <sz val="11"/>
            <color indexed="81"/>
            <rFont val="Tahoma"/>
            <family val="2"/>
          </rPr>
          <t>Unit Cost:</t>
        </r>
        <r>
          <rPr>
            <b/>
            <sz val="11"/>
            <color indexed="81"/>
            <rFont val="Tahoma"/>
            <family val="2"/>
          </rPr>
          <t xml:space="preserve">
</t>
        </r>
        <r>
          <rPr>
            <sz val="11"/>
            <color indexed="81"/>
            <rFont val="Tahoma"/>
            <family val="2"/>
          </rPr>
          <t xml:space="preserve">This is the cost per unit (sf, ea, lf, etc.) in current dollars to perform the required action.
The cost must include all material, labor, overhead &amp; profit, consultant fees, and all other associated costs to be incurred by the property owner. 
Sources for the cost data may include a third-party estimation service (e.g., R.S. Means: Repair and Remodeling Cost Data), actual bid or contract prices for the property, estimates from contractors or vendors, or published supplier sources.
</t>
        </r>
      </text>
    </comment>
    <comment ref="K6" authorId="0" shapeId="0" xr:uid="{00000000-0006-0000-0400-000004000000}">
      <text>
        <r>
          <rPr>
            <b/>
            <u/>
            <sz val="11"/>
            <color indexed="81"/>
            <rFont val="Tahoma"/>
            <family val="2"/>
          </rPr>
          <t>Total Cost:</t>
        </r>
        <r>
          <rPr>
            <b/>
            <sz val="11"/>
            <color indexed="81"/>
            <rFont val="Tahoma"/>
            <family val="2"/>
          </rPr>
          <t xml:space="preserve">
</t>
        </r>
        <r>
          <rPr>
            <sz val="11"/>
            <color indexed="81"/>
            <rFont val="Tahoma"/>
            <family val="2"/>
          </rPr>
          <t xml:space="preserve">This is the result of multiplying the quantity times the unit cost. 
</t>
        </r>
      </text>
    </comment>
    <comment ref="O6" authorId="0" shapeId="0" xr:uid="{00000000-0006-0000-0400-000005000000}">
      <text>
        <r>
          <rPr>
            <b/>
            <u/>
            <sz val="11"/>
            <color indexed="81"/>
            <rFont val="Tahoma"/>
            <family val="2"/>
          </rPr>
          <t>Capital Needs Over the Term (Year 1):</t>
        </r>
        <r>
          <rPr>
            <sz val="11"/>
            <color indexed="81"/>
            <rFont val="Tahoma"/>
            <family val="2"/>
          </rPr>
          <t xml:space="preserve">
Actions that need to be done in Year 1.  Costs in current dollars will be automatically entered in this cell.</t>
        </r>
      </text>
    </comment>
    <comment ref="P6" authorId="0" shapeId="0" xr:uid="{00000000-0006-0000-0400-000006000000}">
      <text>
        <r>
          <rPr>
            <b/>
            <u/>
            <sz val="11"/>
            <color indexed="81"/>
            <rFont val="Tahoma"/>
            <family val="2"/>
          </rPr>
          <t>Capital Needs Over the Term (Year 2):</t>
        </r>
        <r>
          <rPr>
            <sz val="11"/>
            <color indexed="81"/>
            <rFont val="Tahoma"/>
            <family val="2"/>
          </rPr>
          <t xml:space="preserve">
Actions that need to be done in Year 2.  Costs in current dollars will be automatically entered in this cell.</t>
        </r>
      </text>
    </comment>
    <comment ref="Q6" authorId="0" shapeId="0" xr:uid="{00000000-0006-0000-0400-000007000000}">
      <text>
        <r>
          <rPr>
            <b/>
            <u/>
            <sz val="11"/>
            <color indexed="81"/>
            <rFont val="Tahoma"/>
            <family val="2"/>
          </rPr>
          <t>Capital Needs Over the Term (Year 3):</t>
        </r>
        <r>
          <rPr>
            <sz val="11"/>
            <color indexed="81"/>
            <rFont val="Tahoma"/>
            <family val="2"/>
          </rPr>
          <t xml:space="preserve">
Actions that need to be done in Year 3.  Costs in current dollars will be automatically entered in this cell.</t>
        </r>
      </text>
    </comment>
    <comment ref="R6" authorId="0" shapeId="0" xr:uid="{00000000-0006-0000-0400-000008000000}">
      <text>
        <r>
          <rPr>
            <b/>
            <u/>
            <sz val="11"/>
            <color indexed="81"/>
            <rFont val="Tahoma"/>
            <family val="2"/>
          </rPr>
          <t>Capital Needs Over the Term (Year 4):</t>
        </r>
        <r>
          <rPr>
            <sz val="11"/>
            <color indexed="81"/>
            <rFont val="Tahoma"/>
            <family val="2"/>
          </rPr>
          <t xml:space="preserve">
Actions that need to be done in Year 4.  Costs in current dollars will be automatically entered in this cell.</t>
        </r>
      </text>
    </comment>
    <comment ref="S6" authorId="0" shapeId="0" xr:uid="{00000000-0006-0000-0400-000009000000}">
      <text>
        <r>
          <rPr>
            <b/>
            <u/>
            <sz val="11"/>
            <color indexed="81"/>
            <rFont val="Tahoma"/>
            <family val="2"/>
          </rPr>
          <t>Capital Needs Over the Term (Year 5):</t>
        </r>
        <r>
          <rPr>
            <sz val="11"/>
            <color indexed="81"/>
            <rFont val="Tahoma"/>
            <family val="2"/>
          </rPr>
          <t xml:space="preserve">
Actions that need to be done in Year 4.  Costs in current dollars will be automatically entered in this cell.</t>
        </r>
      </text>
    </comment>
    <comment ref="T6" authorId="0" shapeId="0" xr:uid="{00000000-0006-0000-0400-00000A000000}">
      <text>
        <r>
          <rPr>
            <b/>
            <u/>
            <sz val="11"/>
            <color indexed="81"/>
            <rFont val="Tahoma"/>
            <family val="2"/>
          </rPr>
          <t>Capital Needs Over the Term (Year 6):</t>
        </r>
        <r>
          <rPr>
            <sz val="11"/>
            <color indexed="81"/>
            <rFont val="Tahoma"/>
            <family val="2"/>
          </rPr>
          <t xml:space="preserve">
Actions that need to be done in Year 6.  Costs in current dollars will be automatically entered in this cell.</t>
        </r>
      </text>
    </comment>
    <comment ref="U6" authorId="0" shapeId="0" xr:uid="{00000000-0006-0000-0400-00000B000000}">
      <text>
        <r>
          <rPr>
            <b/>
            <u/>
            <sz val="11"/>
            <color indexed="81"/>
            <rFont val="Tahoma"/>
            <family val="2"/>
          </rPr>
          <t>Capital Needs Over the Term (Year 7):</t>
        </r>
        <r>
          <rPr>
            <sz val="11"/>
            <color indexed="81"/>
            <rFont val="Tahoma"/>
            <family val="2"/>
          </rPr>
          <t xml:space="preserve">
Actions that need to be done in Year 7.  Costs in current dollars will be automatically entered in this cell.</t>
        </r>
      </text>
    </comment>
    <comment ref="V6" authorId="0" shapeId="0" xr:uid="{00000000-0006-0000-0400-00000C000000}">
      <text>
        <r>
          <rPr>
            <b/>
            <u/>
            <sz val="11"/>
            <color indexed="81"/>
            <rFont val="Tahoma"/>
            <family val="2"/>
          </rPr>
          <t>Capital Needs Over the Term (Year 8):</t>
        </r>
        <r>
          <rPr>
            <sz val="11"/>
            <color indexed="81"/>
            <rFont val="Tahoma"/>
            <family val="2"/>
          </rPr>
          <t xml:space="preserve">
Actions that need to be done in Year 8.  Costs in current dollars will be automatically entered in this cell.</t>
        </r>
      </text>
    </comment>
    <comment ref="W6" authorId="0" shapeId="0" xr:uid="{00000000-0006-0000-0400-00000D000000}">
      <text>
        <r>
          <rPr>
            <b/>
            <u/>
            <sz val="11"/>
            <color indexed="81"/>
            <rFont val="Tahoma"/>
            <family val="2"/>
          </rPr>
          <t>Capital Needs Over the Term (Year 9):</t>
        </r>
        <r>
          <rPr>
            <sz val="11"/>
            <color indexed="81"/>
            <rFont val="Tahoma"/>
            <family val="2"/>
          </rPr>
          <t xml:space="preserve">
Actions that need to be done in Year 9.  Costs in current dollars will be automatically entered in this cell.</t>
        </r>
      </text>
    </comment>
    <comment ref="X6" authorId="0" shapeId="0" xr:uid="{00000000-0006-0000-0400-00000E000000}">
      <text>
        <r>
          <rPr>
            <b/>
            <u/>
            <sz val="11"/>
            <color indexed="81"/>
            <rFont val="Tahoma"/>
            <family val="2"/>
          </rPr>
          <t>Capital Needs Over the Term (Year 10):</t>
        </r>
        <r>
          <rPr>
            <sz val="11"/>
            <color indexed="81"/>
            <rFont val="Tahoma"/>
            <family val="2"/>
          </rPr>
          <t xml:space="preserve">
Actions that need to be done in Year 10.  Costs in current dollars will be automatically entered in this cell.</t>
        </r>
      </text>
    </comment>
    <comment ref="Y6" authorId="0" shapeId="0" xr:uid="{00000000-0006-0000-0400-00000F000000}">
      <text>
        <r>
          <rPr>
            <b/>
            <u/>
            <sz val="11"/>
            <color indexed="81"/>
            <rFont val="Tahoma"/>
            <family val="2"/>
          </rPr>
          <t>Capital Needs Over the Term (Year 11):</t>
        </r>
        <r>
          <rPr>
            <sz val="11"/>
            <color indexed="81"/>
            <rFont val="Tahoma"/>
            <family val="2"/>
          </rPr>
          <t xml:space="preserve">
Actions that need to be done in Year 11.  Costs in current dollars will be automatically entered in this cell.</t>
        </r>
      </text>
    </comment>
    <comment ref="Z6" authorId="0" shapeId="0" xr:uid="{00000000-0006-0000-0400-000010000000}">
      <text>
        <r>
          <rPr>
            <b/>
            <u/>
            <sz val="11"/>
            <color indexed="81"/>
            <rFont val="Tahoma"/>
            <family val="2"/>
          </rPr>
          <t>Capital Needs Over the Term (Year 12):</t>
        </r>
        <r>
          <rPr>
            <sz val="11"/>
            <color indexed="81"/>
            <rFont val="Tahoma"/>
            <family val="2"/>
          </rPr>
          <t xml:space="preserve">
Actions that need to be done in Year 12.  Costs in current dollars will be automatically entered in this cell.</t>
        </r>
      </text>
    </comment>
    <comment ref="AA6" authorId="0" shapeId="0" xr:uid="{00000000-0006-0000-0400-000011000000}">
      <text>
        <r>
          <rPr>
            <b/>
            <u/>
            <sz val="11"/>
            <color indexed="81"/>
            <rFont val="Tahoma"/>
            <family val="2"/>
          </rPr>
          <t>Capital Needs Over the Term (Year 13):</t>
        </r>
        <r>
          <rPr>
            <sz val="11"/>
            <color indexed="81"/>
            <rFont val="Tahoma"/>
            <family val="2"/>
          </rPr>
          <t xml:space="preserve">
Actions that need to be done in Year 13.  Costs in current dollars will be automatically entered in this cell.</t>
        </r>
      </text>
    </comment>
    <comment ref="AB6" authorId="0" shapeId="0" xr:uid="{00000000-0006-0000-0400-000012000000}">
      <text>
        <r>
          <rPr>
            <b/>
            <u/>
            <sz val="11"/>
            <color indexed="81"/>
            <rFont val="Tahoma"/>
            <family val="2"/>
          </rPr>
          <t>Capital Needs Over the Term (Year 14):</t>
        </r>
        <r>
          <rPr>
            <sz val="11"/>
            <color indexed="81"/>
            <rFont val="Tahoma"/>
            <family val="2"/>
          </rPr>
          <t xml:space="preserve">
Actions that need to be done in Year 14.  Costs in current dollars will be automatically entered in this cell.</t>
        </r>
      </text>
    </comment>
    <comment ref="AC6" authorId="0" shapeId="0" xr:uid="{00000000-0006-0000-0400-000013000000}">
      <text>
        <r>
          <rPr>
            <b/>
            <u/>
            <sz val="11"/>
            <color indexed="81"/>
            <rFont val="Tahoma"/>
            <family val="2"/>
          </rPr>
          <t xml:space="preserve">Capital Needs Over the Term (Year 15):
</t>
        </r>
        <r>
          <rPr>
            <sz val="11"/>
            <color indexed="81"/>
            <rFont val="Tahoma"/>
            <family val="2"/>
          </rPr>
          <t xml:space="preserve">
Actions that need to be done in Year 15.  Costs in current dollars will be automatically entered in this cell.</t>
        </r>
      </text>
    </comment>
    <comment ref="AD6" authorId="0" shapeId="0" xr:uid="{00000000-0006-0000-0400-000014000000}">
      <text>
        <r>
          <rPr>
            <b/>
            <u/>
            <sz val="11"/>
            <color indexed="81"/>
            <rFont val="Tahoma"/>
            <family val="2"/>
          </rPr>
          <t>Capital Needs Over the Term (Year 16):</t>
        </r>
        <r>
          <rPr>
            <sz val="11"/>
            <color indexed="81"/>
            <rFont val="Tahoma"/>
            <family val="2"/>
          </rPr>
          <t xml:space="preserve">
Actions that need to be done in Year 16.  Costs in current dollars will be automatically entered in this cell.</t>
        </r>
      </text>
    </comment>
    <comment ref="AE6" authorId="0" shapeId="0" xr:uid="{00000000-0006-0000-0400-000015000000}">
      <text>
        <r>
          <rPr>
            <b/>
            <u/>
            <sz val="11"/>
            <color indexed="81"/>
            <rFont val="Tahoma"/>
            <family val="2"/>
          </rPr>
          <t>Capital Needs Over the Term (Year 17):</t>
        </r>
        <r>
          <rPr>
            <sz val="11"/>
            <color indexed="81"/>
            <rFont val="Tahoma"/>
            <family val="2"/>
          </rPr>
          <t xml:space="preserve">
Actions that need to be done in Year 17.  Costs in current dollars will be automatically entered in this cell.</t>
        </r>
      </text>
    </comment>
    <comment ref="AF6" authorId="0" shapeId="0" xr:uid="{00000000-0006-0000-0400-000016000000}">
      <text>
        <r>
          <rPr>
            <b/>
            <u/>
            <sz val="11"/>
            <color indexed="81"/>
            <rFont val="Tahoma"/>
            <family val="2"/>
          </rPr>
          <t>Capital Needs Over the Term (Year 18):</t>
        </r>
        <r>
          <rPr>
            <sz val="11"/>
            <color indexed="81"/>
            <rFont val="Tahoma"/>
            <family val="2"/>
          </rPr>
          <t xml:space="preserve">
Actions that need to be done in Year 18.  Costs in current dollars will be automatically entered in this cell.</t>
        </r>
      </text>
    </comment>
    <comment ref="AG6" authorId="0" shapeId="0" xr:uid="{00000000-0006-0000-0400-000017000000}">
      <text>
        <r>
          <rPr>
            <b/>
            <u/>
            <sz val="11"/>
            <color indexed="81"/>
            <rFont val="Tahoma"/>
            <family val="2"/>
          </rPr>
          <t>Capital Needs Over the Term (Year 19):</t>
        </r>
        <r>
          <rPr>
            <sz val="11"/>
            <color indexed="81"/>
            <rFont val="Tahoma"/>
            <family val="2"/>
          </rPr>
          <t xml:space="preserve">
Actions that need to be done in Year 19.  Costs in current dollars will be automatically entered in this cell.</t>
        </r>
      </text>
    </comment>
    <comment ref="AH6" authorId="0" shapeId="0" xr:uid="{00000000-0006-0000-0400-000018000000}">
      <text>
        <r>
          <rPr>
            <b/>
            <u/>
            <sz val="11"/>
            <color indexed="81"/>
            <rFont val="Tahoma"/>
            <family val="2"/>
          </rPr>
          <t>Capital Needs Over the Term (Year 20):</t>
        </r>
        <r>
          <rPr>
            <sz val="11"/>
            <color indexed="81"/>
            <rFont val="Tahoma"/>
            <family val="2"/>
          </rPr>
          <t xml:space="preserve">
Actions that need to be done in Year 20.  Costs in current dollars will be automatically entered in this cell.</t>
        </r>
      </text>
    </comment>
    <comment ref="AI6" authorId="1" shapeId="0" xr:uid="{00000000-0006-0000-0400-000019000000}">
      <text>
        <r>
          <rPr>
            <b/>
            <sz val="12"/>
            <color indexed="81"/>
            <rFont val="Tahoma"/>
            <family val="2"/>
          </rPr>
          <t xml:space="preserve">Total </t>
        </r>
        <r>
          <rPr>
            <b/>
            <sz val="8"/>
            <color indexed="81"/>
            <rFont val="Tahoma"/>
            <family val="2"/>
          </rPr>
          <t xml:space="preserve">
</t>
        </r>
        <r>
          <rPr>
            <b/>
            <sz val="10"/>
            <color indexed="81"/>
            <rFont val="Tahoma"/>
            <family val="2"/>
          </rPr>
          <t>Total of all Columns (20 years over the term)</t>
        </r>
      </text>
    </comment>
    <comment ref="A7" authorId="0" shapeId="0" xr:uid="{00000000-0006-0000-0400-00001A000000}">
      <text>
        <r>
          <rPr>
            <b/>
            <u/>
            <sz val="11"/>
            <color indexed="81"/>
            <rFont val="Tahoma"/>
            <family val="2"/>
          </rPr>
          <t>Item:</t>
        </r>
        <r>
          <rPr>
            <b/>
            <sz val="11"/>
            <color indexed="81"/>
            <rFont val="Tahoma"/>
            <family val="2"/>
          </rPr>
          <t xml:space="preserve">
</t>
        </r>
        <r>
          <rPr>
            <sz val="11"/>
            <color indexed="81"/>
            <rFont val="Tahoma"/>
            <family val="2"/>
          </rPr>
          <t xml:space="preserve">
Brief description of ALL architectural materials or systems on the property.  First click the cell, then the down arrow on the right.  Then select and click the material or system from the drop-down menu.  If the desired item is not listed, type the description in the cell.</t>
        </r>
      </text>
    </comment>
    <comment ref="B7" authorId="0" shapeId="0" xr:uid="{00000000-0006-0000-0400-00001B000000}">
      <text>
        <r>
          <rPr>
            <b/>
            <u/>
            <sz val="11"/>
            <color indexed="81"/>
            <rFont val="Tahoma"/>
            <family val="2"/>
          </rPr>
          <t>Estimated Useful Life (EUL):</t>
        </r>
        <r>
          <rPr>
            <sz val="11"/>
            <color indexed="81"/>
            <rFont val="Tahoma"/>
            <family val="2"/>
          </rPr>
          <t xml:space="preserve">
The estimated useful life of an asset based upon industry 
standards, manufacturer specifications, visual inspection, location, usage, association standards and prior history. 
The EUL automatically entered when a material or system is selected from the drop-down menu in the "ITEM" column is from the Fannie Mae guidelines.  
This entry may be manually overwritten with another number as desired.  However, if the new number is more than 25% +/- from the Fannie Mae guidelines, it must be explained in the COMMENTS column.</t>
        </r>
        <r>
          <rPr>
            <b/>
            <sz val="12"/>
            <color indexed="81"/>
            <rFont val="Tahoma"/>
            <family val="2"/>
          </rPr>
          <t xml:space="preserve">
</t>
        </r>
      </text>
    </comment>
    <comment ref="C7" authorId="0" shapeId="0" xr:uid="{00000000-0006-0000-0400-00001C000000}">
      <text>
        <r>
          <rPr>
            <b/>
            <u/>
            <sz val="11"/>
            <color indexed="81"/>
            <rFont val="Tahoma"/>
            <family val="2"/>
          </rPr>
          <t xml:space="preserve">Age:
</t>
        </r>
        <r>
          <rPr>
            <b/>
            <sz val="12"/>
            <color indexed="81"/>
            <rFont val="Tahoma"/>
            <family val="2"/>
          </rPr>
          <t xml:space="preserve">
</t>
        </r>
        <r>
          <rPr>
            <sz val="11"/>
            <color indexed="81"/>
            <rFont val="Tahoma"/>
            <family val="2"/>
          </rPr>
          <t>Insert the actual Age of the material or system.  If there is a range in Ages (for example, components replaced over time) you may use several lines for the same item, putting a different Age on each line.</t>
        </r>
        <r>
          <rPr>
            <sz val="12"/>
            <color indexed="81"/>
            <rFont val="Tahoma"/>
            <family val="2"/>
          </rPr>
          <t xml:space="preserve">
</t>
        </r>
      </text>
    </comment>
    <comment ref="D7" authorId="0" shapeId="0" xr:uid="{00000000-0006-0000-0400-00001D000000}">
      <text>
        <r>
          <rPr>
            <b/>
            <u/>
            <sz val="11"/>
            <color indexed="81"/>
            <rFont val="Tahoma"/>
            <family val="2"/>
          </rPr>
          <t xml:space="preserve">Remaining Useful Life (RUL)
</t>
        </r>
        <r>
          <rPr>
            <sz val="10"/>
            <color indexed="81"/>
            <rFont val="Tahoma"/>
            <family val="2"/>
          </rPr>
          <t>If this is an immediate item affecting health and safety, enter 0 force the entry into the Health &amp; Safety column on the Capital Needs Over the Term.
The estimated time, in years, that a material or syetem can be expected to continue to serve its intended function. The difference between Age and EUL will be automatically entered in the cell.  If the difference is negative, the entry will be 0.  
The entry may be overwritten with another number if desired.  If the new number varies from the original number by 2 or more years, an explanation must be entered in the COMMENTS column.  The number in this cell will determine the first year when an action will be needed.</t>
        </r>
      </text>
    </comment>
    <comment ref="E7" authorId="0" shapeId="0" xr:uid="{00000000-0006-0000-0400-00001E000000}">
      <text>
        <r>
          <rPr>
            <b/>
            <u/>
            <sz val="11"/>
            <color indexed="81"/>
            <rFont val="Tahoma"/>
            <family val="2"/>
          </rPr>
          <t>Condition</t>
        </r>
        <r>
          <rPr>
            <b/>
            <sz val="8"/>
            <color indexed="81"/>
            <rFont val="Tahoma"/>
            <family val="2"/>
          </rPr>
          <t xml:space="preserve">
</t>
        </r>
        <r>
          <rPr>
            <sz val="8"/>
            <color indexed="81"/>
            <rFont val="Tahoma"/>
            <family val="2"/>
          </rPr>
          <t xml:space="preserve">
</t>
        </r>
        <r>
          <rPr>
            <sz val="11"/>
            <color indexed="81"/>
            <rFont val="Tahoma"/>
            <family val="2"/>
          </rPr>
          <t>The current physical condition of the material or system, based upon an observation during the inspection.  
First click the cell, then the down arrow on the right.  Then select and click the condition from the drop-down menu.</t>
        </r>
      </text>
    </comment>
    <comment ref="F7" authorId="0" shapeId="0" xr:uid="{00000000-0006-0000-0400-00001F000000}">
      <text>
        <r>
          <rPr>
            <b/>
            <u/>
            <sz val="11"/>
            <color indexed="81"/>
            <rFont val="Tahoma"/>
            <family val="2"/>
          </rPr>
          <t>Action:</t>
        </r>
        <r>
          <rPr>
            <sz val="12"/>
            <color indexed="81"/>
            <rFont val="Tahoma"/>
            <family val="2"/>
          </rPr>
          <t xml:space="preserve">
</t>
        </r>
        <r>
          <rPr>
            <sz val="11"/>
            <color indexed="81"/>
            <rFont val="Tahoma"/>
            <family val="2"/>
          </rPr>
          <t xml:space="preserve">
First click the cell, then the down arrow on the right. Then select and click the appropriate action needed from the drop-down menu, as further described below:  
</t>
        </r>
        <r>
          <rPr>
            <b/>
            <u/>
            <sz val="9"/>
            <color indexed="48"/>
            <rFont val="Tahoma"/>
            <family val="2"/>
          </rPr>
          <t>Maintain</t>
        </r>
        <r>
          <rPr>
            <b/>
            <sz val="9"/>
            <color indexed="48"/>
            <rFont val="Tahoma"/>
            <family val="2"/>
          </rPr>
          <t>:</t>
        </r>
        <r>
          <rPr>
            <sz val="9"/>
            <color indexed="81"/>
            <rFont val="Tahoma"/>
            <family val="2"/>
          </rPr>
          <t xml:space="preserve">  Material needs non-routine maintenence or replacement of a small component to remain in operation.
</t>
        </r>
        <r>
          <rPr>
            <b/>
            <u/>
            <sz val="9"/>
            <color indexed="48"/>
            <rFont val="Tahoma"/>
            <family val="2"/>
          </rPr>
          <t>Repair</t>
        </r>
        <r>
          <rPr>
            <b/>
            <sz val="9"/>
            <color indexed="48"/>
            <rFont val="Tahoma"/>
            <family val="2"/>
          </rPr>
          <t>:</t>
        </r>
        <r>
          <rPr>
            <sz val="9"/>
            <color indexed="81"/>
            <rFont val="Tahoma"/>
            <family val="2"/>
          </rPr>
          <t xml:space="preserve">  Material is "broken" and needs to be repaired be repaired in order to meet the specified performance specifications.
</t>
        </r>
        <r>
          <rPr>
            <b/>
            <u/>
            <sz val="9"/>
            <color indexed="48"/>
            <rFont val="Tahoma"/>
            <family val="2"/>
          </rPr>
          <t>Replace</t>
        </r>
        <r>
          <rPr>
            <b/>
            <sz val="9"/>
            <color indexed="48"/>
            <rFont val="Tahoma"/>
            <family val="2"/>
          </rPr>
          <t>:</t>
        </r>
        <r>
          <rPr>
            <sz val="9"/>
            <color indexed="81"/>
            <rFont val="Tahoma"/>
            <family val="2"/>
          </rPr>
          <t xml:space="preserve">  Material is beyond repair and needs to be replaced in order to perform to specifications
</t>
        </r>
        <r>
          <rPr>
            <b/>
            <u/>
            <sz val="9"/>
            <color indexed="48"/>
            <rFont val="Tahoma"/>
            <family val="2"/>
          </rPr>
          <t>Construct</t>
        </r>
        <r>
          <rPr>
            <b/>
            <sz val="9"/>
            <color indexed="48"/>
            <rFont val="Tahoma"/>
            <family val="2"/>
          </rPr>
          <t>:</t>
        </r>
        <r>
          <rPr>
            <sz val="9"/>
            <color indexed="81"/>
            <rFont val="Tahoma"/>
            <family val="2"/>
          </rPr>
          <t xml:space="preserve">  Construction or installation of an item which is not currently in existence but is necessary to meet program or market requirements. 
</t>
        </r>
        <r>
          <rPr>
            <b/>
            <u/>
            <sz val="9"/>
            <color indexed="48"/>
            <rFont val="Tahoma"/>
            <family val="2"/>
          </rPr>
          <t>No Action</t>
        </r>
        <r>
          <rPr>
            <b/>
            <sz val="9"/>
            <color indexed="48"/>
            <rFont val="Tahoma"/>
            <family val="2"/>
          </rPr>
          <t>:</t>
        </r>
        <r>
          <rPr>
            <sz val="9"/>
            <color indexed="81"/>
            <rFont val="Tahoma"/>
            <family val="2"/>
          </rPr>
          <t xml:space="preserve">  Nothing, other than routine maintenance, needs to be done for the material during the next 20 years.  </t>
        </r>
        <r>
          <rPr>
            <sz val="9"/>
            <color indexed="10"/>
            <rFont val="Tahoma"/>
            <family val="2"/>
          </rPr>
          <t>Note:  If selected, the cells to the right on the worsheet will be "gray" and   no further entries will be needed for this item.</t>
        </r>
        <r>
          <rPr>
            <sz val="11"/>
            <color indexed="81"/>
            <rFont val="Tahoma"/>
            <family val="2"/>
          </rPr>
          <t xml:space="preserve">
</t>
        </r>
      </text>
    </comment>
    <comment ref="G7" authorId="0" shapeId="0" xr:uid="{00000000-0006-0000-0400-000020000000}">
      <text>
        <r>
          <rPr>
            <b/>
            <sz val="11"/>
            <color indexed="81"/>
            <rFont val="Tahoma"/>
            <family val="2"/>
          </rPr>
          <t xml:space="preserve">Duration:
</t>
        </r>
        <r>
          <rPr>
            <sz val="11"/>
            <color indexed="81"/>
            <rFont val="Tahoma"/>
            <family val="2"/>
          </rPr>
          <t>The number of years needed to complete the required action.
Example:   The replacement of windows may span over a two year period to complete.  Therefore, two (2) years will be the duration period.</t>
        </r>
      </text>
    </comment>
    <comment ref="H7" authorId="0" shapeId="0" xr:uid="{00000000-0006-0000-0400-000021000000}">
      <text>
        <r>
          <rPr>
            <b/>
            <u/>
            <sz val="11"/>
            <color indexed="81"/>
            <rFont val="Tahoma"/>
            <family val="2"/>
          </rPr>
          <t>Quantity:</t>
        </r>
        <r>
          <rPr>
            <b/>
            <sz val="11"/>
            <color indexed="81"/>
            <rFont val="Tahoma"/>
            <family val="2"/>
          </rPr>
          <t xml:space="preserve">
</t>
        </r>
        <r>
          <rPr>
            <sz val="11"/>
            <color indexed="81"/>
            <rFont val="Tahoma"/>
            <family val="2"/>
          </rPr>
          <t xml:space="preserve">
Quantity of the material or system involved in the intended action.
  </t>
        </r>
      </text>
    </comment>
    <comment ref="I7" authorId="0" shapeId="0" xr:uid="{00000000-0006-0000-0400-000022000000}">
      <text>
        <r>
          <rPr>
            <b/>
            <u/>
            <sz val="11"/>
            <color indexed="81"/>
            <rFont val="Tahoma"/>
            <family val="2"/>
          </rPr>
          <t>Unit:</t>
        </r>
        <r>
          <rPr>
            <sz val="11"/>
            <color indexed="81"/>
            <rFont val="Tahoma"/>
            <family val="2"/>
          </rPr>
          <t xml:space="preserve">
The unit of measure used to describe the quantity of a material or system.
   Examples:
      each               ea
      square feet      sf
      square yards    sy
      linear feet        lf
      lump sum        ls
</t>
        </r>
      </text>
    </comment>
    <comment ref="L7" authorId="0" shapeId="0" xr:uid="{00000000-0006-0000-0400-000023000000}">
      <text>
        <r>
          <rPr>
            <b/>
            <u/>
            <sz val="11"/>
            <color indexed="81"/>
            <rFont val="Tahoma"/>
            <family val="2"/>
          </rPr>
          <t>Comments:</t>
        </r>
        <r>
          <rPr>
            <b/>
            <sz val="11"/>
            <color indexed="81"/>
            <rFont val="Tahoma"/>
            <family val="2"/>
          </rPr>
          <t xml:space="preserve">
</t>
        </r>
        <r>
          <rPr>
            <sz val="11"/>
            <color indexed="81"/>
            <rFont val="Tahoma"/>
            <family val="2"/>
          </rPr>
          <t xml:space="preserve">Enter any comments which further explain the material or system, or as required in the Statement of Work.
</t>
        </r>
      </text>
    </comment>
    <comment ref="M7" authorId="0" shapeId="0" xr:uid="{00000000-0006-0000-0400-000024000000}">
      <text>
        <r>
          <rPr>
            <b/>
            <u/>
            <sz val="11"/>
            <color indexed="81"/>
            <rFont val="Tahoma"/>
            <family val="2"/>
          </rPr>
          <t>Item:</t>
        </r>
        <r>
          <rPr>
            <b/>
            <sz val="11"/>
            <color indexed="81"/>
            <rFont val="Tahoma"/>
            <family val="2"/>
          </rPr>
          <t xml:space="preserve">
</t>
        </r>
        <r>
          <rPr>
            <sz val="11"/>
            <color indexed="81"/>
            <rFont val="Tahoma"/>
            <family val="2"/>
          </rPr>
          <t xml:space="preserve">IF there is a required action, the ITEM's description will be automatically repeated in this cell. 
</t>
        </r>
      </text>
    </comment>
    <comment ref="N7" authorId="0" shapeId="0" xr:uid="{00000000-0006-0000-0400-000025000000}">
      <text>
        <r>
          <rPr>
            <sz val="11"/>
            <color indexed="81"/>
            <rFont val="Tahoma"/>
            <family val="2"/>
          </rPr>
          <t>Health &amp; Safety Items
Actions that need to be done to bring the property into Health and Safety Compliance</t>
        </r>
        <r>
          <rPr>
            <sz val="11"/>
            <color indexed="81"/>
            <rFont val="Tahoma"/>
            <family val="2"/>
          </rPr>
          <t>.  Costs in current dollars will be automatically entered in this cell if the RUL is "0".</t>
        </r>
      </text>
    </comment>
    <comment ref="M10" authorId="0" shapeId="0" xr:uid="{00000000-0006-0000-0400-000026000000}">
      <text>
        <r>
          <rPr>
            <b/>
            <u/>
            <sz val="11"/>
            <color indexed="81"/>
            <rFont val="Tahoma"/>
            <family val="2"/>
          </rPr>
          <t>Uninflated Totals:</t>
        </r>
        <r>
          <rPr>
            <b/>
            <sz val="11"/>
            <color indexed="81"/>
            <rFont val="Tahoma"/>
            <family val="2"/>
          </rPr>
          <t xml:space="preserve">
</t>
        </r>
        <r>
          <rPr>
            <sz val="11"/>
            <color indexed="81"/>
            <rFont val="Tahoma"/>
            <family val="2"/>
          </rPr>
          <t xml:space="preserve">This row will display the total of all item costs by year and grand total before inflation factors are added.
</t>
        </r>
      </text>
    </comment>
    <comment ref="M11" authorId="0" shapeId="0" xr:uid="{00000000-0006-0000-0400-000027000000}">
      <text>
        <r>
          <rPr>
            <b/>
            <u/>
            <sz val="11"/>
            <color indexed="81"/>
            <rFont val="Tahoma"/>
            <family val="2"/>
          </rPr>
          <t>Inflation Factor (3%):</t>
        </r>
        <r>
          <rPr>
            <b/>
            <sz val="11"/>
            <color indexed="81"/>
            <rFont val="Tahoma"/>
            <family val="2"/>
          </rPr>
          <t xml:space="preserve">
</t>
        </r>
        <r>
          <rPr>
            <sz val="11"/>
            <color indexed="81"/>
            <rFont val="Tahoma"/>
            <family val="2"/>
          </rPr>
          <t xml:space="preserve">An </t>
        </r>
        <r>
          <rPr>
            <b/>
            <sz val="11"/>
            <color indexed="10"/>
            <rFont val="Tahoma"/>
            <family val="2"/>
          </rPr>
          <t>Inflation Factor of 3%</t>
        </r>
        <r>
          <rPr>
            <sz val="11"/>
            <color indexed="81"/>
            <rFont val="Tahoma"/>
            <family val="2"/>
          </rPr>
          <t xml:space="preserve"> is multiplied by Uninflated Totals for each year.
</t>
        </r>
      </text>
    </comment>
    <comment ref="M12" authorId="0" shapeId="0" xr:uid="{00000000-0006-0000-0400-000028000000}">
      <text>
        <r>
          <rPr>
            <b/>
            <u/>
            <sz val="11"/>
            <color indexed="81"/>
            <rFont val="Tahoma"/>
            <family val="2"/>
          </rPr>
          <t>Inflated Totals:</t>
        </r>
        <r>
          <rPr>
            <b/>
            <sz val="11"/>
            <color indexed="81"/>
            <rFont val="Tahoma"/>
            <family val="2"/>
          </rPr>
          <t xml:space="preserve">
</t>
        </r>
        <r>
          <rPr>
            <sz val="11"/>
            <color indexed="81"/>
            <rFont val="Tahoma"/>
            <family val="2"/>
          </rPr>
          <t xml:space="preserve">This row displays the total of all items including a 3% </t>
        </r>
        <r>
          <rPr>
            <sz val="11"/>
            <color indexed="10"/>
            <rFont val="Tahoma"/>
            <family val="2"/>
          </rPr>
          <t xml:space="preserve">Inflation Factor </t>
        </r>
        <r>
          <rPr>
            <sz val="11"/>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ed.duval</author>
  </authors>
  <commentList>
    <comment ref="A1" authorId="0" shapeId="0" xr:uid="{00000000-0006-0000-0500-000001000000}">
      <text>
        <r>
          <rPr>
            <b/>
            <sz val="14"/>
            <color indexed="81"/>
            <rFont val="Tahoma"/>
            <family val="2"/>
          </rPr>
          <t>Import Company Logo here if desired</t>
        </r>
        <r>
          <rPr>
            <sz val="8"/>
            <color indexed="81"/>
            <rFont val="Tahoma"/>
            <family val="2"/>
          </rPr>
          <t xml:space="preserve">
</t>
        </r>
      </text>
    </comment>
    <comment ref="K5" authorId="0" shapeId="0" xr:uid="{00000000-0006-0000-0500-000002000000}">
      <text>
        <r>
          <rPr>
            <b/>
            <sz val="14"/>
            <color indexed="81"/>
            <rFont val="Tahoma"/>
            <family val="2"/>
          </rPr>
          <t>change report date on project summary page</t>
        </r>
      </text>
    </comment>
    <comment ref="J6" authorId="0" shapeId="0" xr:uid="{00000000-0006-0000-0500-000003000000}">
      <text>
        <r>
          <rPr>
            <b/>
            <u/>
            <sz val="11"/>
            <color indexed="81"/>
            <rFont val="Tahoma"/>
            <family val="2"/>
          </rPr>
          <t>Unit Cost:</t>
        </r>
        <r>
          <rPr>
            <b/>
            <sz val="11"/>
            <color indexed="81"/>
            <rFont val="Tahoma"/>
            <family val="2"/>
          </rPr>
          <t xml:space="preserve">
</t>
        </r>
        <r>
          <rPr>
            <sz val="11"/>
            <color indexed="81"/>
            <rFont val="Tahoma"/>
            <family val="2"/>
          </rPr>
          <t xml:space="preserve">This is the cost per unit (sf, ea, lf, etc.) in current dollars to perform the required action.
The cost must include all material, labor, overhead &amp; profit, consultant fees, and all other associated costs to be incurred by the property owner. 
Sources for the cost data may include a third-party estimation service (e.g., R.S. Means: Repair and Remodeling Cost Data), actual bid or contract prices for the property, estimates from contractors or vendors, or published supplier sources.
</t>
        </r>
      </text>
    </comment>
    <comment ref="K6" authorId="0" shapeId="0" xr:uid="{00000000-0006-0000-0500-000004000000}">
      <text>
        <r>
          <rPr>
            <b/>
            <u/>
            <sz val="11"/>
            <color indexed="81"/>
            <rFont val="Tahoma"/>
            <family val="2"/>
          </rPr>
          <t>Total Cost:</t>
        </r>
        <r>
          <rPr>
            <b/>
            <sz val="11"/>
            <color indexed="81"/>
            <rFont val="Tahoma"/>
            <family val="2"/>
          </rPr>
          <t xml:space="preserve">
</t>
        </r>
        <r>
          <rPr>
            <sz val="11"/>
            <color indexed="81"/>
            <rFont val="Tahoma"/>
            <family val="2"/>
          </rPr>
          <t xml:space="preserve">This is the result of multiplying the quantity times the unit cost. 
</t>
        </r>
      </text>
    </comment>
    <comment ref="O6" authorId="0" shapeId="0" xr:uid="{00000000-0006-0000-0500-000005000000}">
      <text>
        <r>
          <rPr>
            <b/>
            <u/>
            <sz val="11"/>
            <color indexed="81"/>
            <rFont val="Tahoma"/>
            <family val="2"/>
          </rPr>
          <t>Capital Needs Over the Term (Year 1):</t>
        </r>
        <r>
          <rPr>
            <sz val="11"/>
            <color indexed="81"/>
            <rFont val="Tahoma"/>
            <family val="2"/>
          </rPr>
          <t xml:space="preserve">
Actions that need to be done in Year 1.  Costs in current dollars will be automatically entered in this cell.</t>
        </r>
      </text>
    </comment>
    <comment ref="P6" authorId="0" shapeId="0" xr:uid="{00000000-0006-0000-0500-000006000000}">
      <text>
        <r>
          <rPr>
            <b/>
            <u/>
            <sz val="11"/>
            <color indexed="81"/>
            <rFont val="Tahoma"/>
            <family val="2"/>
          </rPr>
          <t>Capital Needs Over the Term (Year 2):</t>
        </r>
        <r>
          <rPr>
            <sz val="11"/>
            <color indexed="81"/>
            <rFont val="Tahoma"/>
            <family val="2"/>
          </rPr>
          <t xml:space="preserve">
Actions that need to be done in Year 2.  Costs in current dollars will be automatically entered in this cell.</t>
        </r>
      </text>
    </comment>
    <comment ref="Q6" authorId="0" shapeId="0" xr:uid="{00000000-0006-0000-0500-000007000000}">
      <text>
        <r>
          <rPr>
            <b/>
            <u/>
            <sz val="11"/>
            <color indexed="81"/>
            <rFont val="Tahoma"/>
            <family val="2"/>
          </rPr>
          <t>Capital Needs Over the Term (Year 3):</t>
        </r>
        <r>
          <rPr>
            <sz val="11"/>
            <color indexed="81"/>
            <rFont val="Tahoma"/>
            <family val="2"/>
          </rPr>
          <t xml:space="preserve">
Actions that need to be done in Year 3.  Costs in current dollars will be automatically entered in this cell.</t>
        </r>
      </text>
    </comment>
    <comment ref="R6" authorId="0" shapeId="0" xr:uid="{00000000-0006-0000-0500-000008000000}">
      <text>
        <r>
          <rPr>
            <b/>
            <u/>
            <sz val="11"/>
            <color indexed="81"/>
            <rFont val="Tahoma"/>
            <family val="2"/>
          </rPr>
          <t>Capital Needs Over the Term (Year 4):</t>
        </r>
        <r>
          <rPr>
            <sz val="11"/>
            <color indexed="81"/>
            <rFont val="Tahoma"/>
            <family val="2"/>
          </rPr>
          <t xml:space="preserve">
Actions that need to be done in Year 4.  Costs in current dollars will be automatically entered in this cell.</t>
        </r>
      </text>
    </comment>
    <comment ref="S6" authorId="0" shapeId="0" xr:uid="{00000000-0006-0000-0500-000009000000}">
      <text>
        <r>
          <rPr>
            <b/>
            <u/>
            <sz val="11"/>
            <color indexed="81"/>
            <rFont val="Tahoma"/>
            <family val="2"/>
          </rPr>
          <t>Capital Needs Over the Term (Year 5):</t>
        </r>
        <r>
          <rPr>
            <sz val="11"/>
            <color indexed="81"/>
            <rFont val="Tahoma"/>
            <family val="2"/>
          </rPr>
          <t xml:space="preserve">
Actions that need to be done in Year 4.  Costs in current dollars will be automatically entered in this cell.</t>
        </r>
      </text>
    </comment>
    <comment ref="T6" authorId="0" shapeId="0" xr:uid="{00000000-0006-0000-0500-00000A000000}">
      <text>
        <r>
          <rPr>
            <b/>
            <u/>
            <sz val="11"/>
            <color indexed="81"/>
            <rFont val="Tahoma"/>
            <family val="2"/>
          </rPr>
          <t>Capital Needs Over the Term (Year 6):</t>
        </r>
        <r>
          <rPr>
            <sz val="11"/>
            <color indexed="81"/>
            <rFont val="Tahoma"/>
            <family val="2"/>
          </rPr>
          <t xml:space="preserve">
Actions that need to be done in Year 6.  Costs in current dollars will be automatically entered in this cell.</t>
        </r>
      </text>
    </comment>
    <comment ref="U6" authorId="0" shapeId="0" xr:uid="{00000000-0006-0000-0500-00000B000000}">
      <text>
        <r>
          <rPr>
            <b/>
            <u/>
            <sz val="11"/>
            <color indexed="81"/>
            <rFont val="Tahoma"/>
            <family val="2"/>
          </rPr>
          <t>Capital Needs Over the Term (Year 7):</t>
        </r>
        <r>
          <rPr>
            <sz val="11"/>
            <color indexed="81"/>
            <rFont val="Tahoma"/>
            <family val="2"/>
          </rPr>
          <t xml:space="preserve">
Actions that need to be done in Year 7.  Costs in current dollars will be automatically entered in this cell.</t>
        </r>
      </text>
    </comment>
    <comment ref="V6" authorId="0" shapeId="0" xr:uid="{00000000-0006-0000-0500-00000C000000}">
      <text>
        <r>
          <rPr>
            <b/>
            <u/>
            <sz val="11"/>
            <color indexed="81"/>
            <rFont val="Tahoma"/>
            <family val="2"/>
          </rPr>
          <t>Capital Needs Over the Term (Year 8):</t>
        </r>
        <r>
          <rPr>
            <sz val="11"/>
            <color indexed="81"/>
            <rFont val="Tahoma"/>
            <family val="2"/>
          </rPr>
          <t xml:space="preserve">
Actions that need to be done in Year 8.  Costs in current dollars will be automatically entered in this cell.</t>
        </r>
      </text>
    </comment>
    <comment ref="W6" authorId="0" shapeId="0" xr:uid="{00000000-0006-0000-0500-00000D000000}">
      <text>
        <r>
          <rPr>
            <b/>
            <u/>
            <sz val="11"/>
            <color indexed="81"/>
            <rFont val="Tahoma"/>
            <family val="2"/>
          </rPr>
          <t>Capital Needs Over the Term (Year 9):</t>
        </r>
        <r>
          <rPr>
            <sz val="11"/>
            <color indexed="81"/>
            <rFont val="Tahoma"/>
            <family val="2"/>
          </rPr>
          <t xml:space="preserve">
Actions that need to be done in Year 9.  Costs in current dollars will be automatically entered in this cell.</t>
        </r>
      </text>
    </comment>
    <comment ref="X6" authorId="0" shapeId="0" xr:uid="{00000000-0006-0000-0500-00000E000000}">
      <text>
        <r>
          <rPr>
            <b/>
            <u/>
            <sz val="11"/>
            <color indexed="81"/>
            <rFont val="Tahoma"/>
            <family val="2"/>
          </rPr>
          <t>Capital Needs Over the Term (Year 10):</t>
        </r>
        <r>
          <rPr>
            <sz val="11"/>
            <color indexed="81"/>
            <rFont val="Tahoma"/>
            <family val="2"/>
          </rPr>
          <t xml:space="preserve">
Actions that need to be done in Year 10.  Costs in current dollars will be automatically entered in this cell.</t>
        </r>
      </text>
    </comment>
    <comment ref="Y6" authorId="0" shapeId="0" xr:uid="{00000000-0006-0000-0500-00000F000000}">
      <text>
        <r>
          <rPr>
            <b/>
            <u/>
            <sz val="11"/>
            <color indexed="81"/>
            <rFont val="Tahoma"/>
            <family val="2"/>
          </rPr>
          <t>Capital Needs Over the Term (Year 11):</t>
        </r>
        <r>
          <rPr>
            <sz val="11"/>
            <color indexed="81"/>
            <rFont val="Tahoma"/>
            <family val="2"/>
          </rPr>
          <t xml:space="preserve">
Actions that need to be done in Year 11.  Costs in current dollars will be automatically entered in this cell.</t>
        </r>
      </text>
    </comment>
    <comment ref="Z6" authorId="0" shapeId="0" xr:uid="{00000000-0006-0000-0500-000010000000}">
      <text>
        <r>
          <rPr>
            <b/>
            <u/>
            <sz val="11"/>
            <color indexed="81"/>
            <rFont val="Tahoma"/>
            <family val="2"/>
          </rPr>
          <t>Capital Needs Over the Term (Year 12):</t>
        </r>
        <r>
          <rPr>
            <sz val="11"/>
            <color indexed="81"/>
            <rFont val="Tahoma"/>
            <family val="2"/>
          </rPr>
          <t xml:space="preserve">
Actions that need to be done in Year 12.  Costs in current dollars will be automatically entered in this cell.</t>
        </r>
      </text>
    </comment>
    <comment ref="AA6" authorId="0" shapeId="0" xr:uid="{00000000-0006-0000-0500-000011000000}">
      <text>
        <r>
          <rPr>
            <b/>
            <u/>
            <sz val="11"/>
            <color indexed="81"/>
            <rFont val="Tahoma"/>
            <family val="2"/>
          </rPr>
          <t>Capital Needs Over the Term (Year 13):</t>
        </r>
        <r>
          <rPr>
            <sz val="11"/>
            <color indexed="81"/>
            <rFont val="Tahoma"/>
            <family val="2"/>
          </rPr>
          <t xml:space="preserve">
Actions that need to be done in Year 13.  Costs in current dollars will be automatically entered in this cell.</t>
        </r>
      </text>
    </comment>
    <comment ref="AB6" authorId="0" shapeId="0" xr:uid="{00000000-0006-0000-0500-000012000000}">
      <text>
        <r>
          <rPr>
            <b/>
            <u/>
            <sz val="11"/>
            <color indexed="81"/>
            <rFont val="Tahoma"/>
            <family val="2"/>
          </rPr>
          <t>Capital Needs Over the Term (Year 14):</t>
        </r>
        <r>
          <rPr>
            <sz val="11"/>
            <color indexed="81"/>
            <rFont val="Tahoma"/>
            <family val="2"/>
          </rPr>
          <t xml:space="preserve">
Actions that need to be done in Year 14.  Costs in current dollars will be automatically entered in this cell.</t>
        </r>
      </text>
    </comment>
    <comment ref="AC6" authorId="0" shapeId="0" xr:uid="{00000000-0006-0000-0500-000013000000}">
      <text>
        <r>
          <rPr>
            <b/>
            <u/>
            <sz val="11"/>
            <color indexed="81"/>
            <rFont val="Tahoma"/>
            <family val="2"/>
          </rPr>
          <t xml:space="preserve">Capital Needs Over the Term (Year 15):
</t>
        </r>
        <r>
          <rPr>
            <sz val="11"/>
            <color indexed="81"/>
            <rFont val="Tahoma"/>
            <family val="2"/>
          </rPr>
          <t xml:space="preserve">
Actions that need to be done in Year 15.  Costs in current dollars will be automatically entered in this cell.</t>
        </r>
      </text>
    </comment>
    <comment ref="AD6" authorId="0" shapeId="0" xr:uid="{00000000-0006-0000-0500-000014000000}">
      <text>
        <r>
          <rPr>
            <b/>
            <u/>
            <sz val="11"/>
            <color indexed="81"/>
            <rFont val="Tahoma"/>
            <family val="2"/>
          </rPr>
          <t>Capital Needs Over the Term (Year 16):</t>
        </r>
        <r>
          <rPr>
            <sz val="11"/>
            <color indexed="81"/>
            <rFont val="Tahoma"/>
            <family val="2"/>
          </rPr>
          <t xml:space="preserve">
Actions that need to be done in Year 16.  Costs in current dollars will be automatically entered in this cell.</t>
        </r>
      </text>
    </comment>
    <comment ref="AE6" authorId="0" shapeId="0" xr:uid="{00000000-0006-0000-0500-000015000000}">
      <text>
        <r>
          <rPr>
            <b/>
            <u/>
            <sz val="11"/>
            <color indexed="81"/>
            <rFont val="Tahoma"/>
            <family val="2"/>
          </rPr>
          <t>Capital Needs Over the Term (Year 17):</t>
        </r>
        <r>
          <rPr>
            <sz val="11"/>
            <color indexed="81"/>
            <rFont val="Tahoma"/>
            <family val="2"/>
          </rPr>
          <t xml:space="preserve">
Actions that need to be done in Year 17.  Costs in current dollars will be automatically entered in this cell.</t>
        </r>
      </text>
    </comment>
    <comment ref="AF6" authorId="0" shapeId="0" xr:uid="{00000000-0006-0000-0500-000016000000}">
      <text>
        <r>
          <rPr>
            <b/>
            <u/>
            <sz val="11"/>
            <color indexed="81"/>
            <rFont val="Tahoma"/>
            <family val="2"/>
          </rPr>
          <t>Capital Needs Over the Term (Year 18):</t>
        </r>
        <r>
          <rPr>
            <sz val="11"/>
            <color indexed="81"/>
            <rFont val="Tahoma"/>
            <family val="2"/>
          </rPr>
          <t xml:space="preserve">
Actions that need to be done in Year 18.  Costs in current dollars will be automatically entered in this cell.</t>
        </r>
      </text>
    </comment>
    <comment ref="AG6" authorId="0" shapeId="0" xr:uid="{00000000-0006-0000-0500-000017000000}">
      <text>
        <r>
          <rPr>
            <b/>
            <u/>
            <sz val="11"/>
            <color indexed="81"/>
            <rFont val="Tahoma"/>
            <family val="2"/>
          </rPr>
          <t>Capital Needs Over the Term (Year 19):</t>
        </r>
        <r>
          <rPr>
            <sz val="11"/>
            <color indexed="81"/>
            <rFont val="Tahoma"/>
            <family val="2"/>
          </rPr>
          <t xml:space="preserve">
Actions that need to be done in Year 19.  Costs in current dollars will be automatically entered in this cell.</t>
        </r>
      </text>
    </comment>
    <comment ref="AH6" authorId="0" shapeId="0" xr:uid="{00000000-0006-0000-0500-000018000000}">
      <text>
        <r>
          <rPr>
            <b/>
            <u/>
            <sz val="11"/>
            <color indexed="81"/>
            <rFont val="Tahoma"/>
            <family val="2"/>
          </rPr>
          <t>Capital Needs Over the Term (Year 20):</t>
        </r>
        <r>
          <rPr>
            <sz val="11"/>
            <color indexed="81"/>
            <rFont val="Tahoma"/>
            <family val="2"/>
          </rPr>
          <t xml:space="preserve">
Actions that need to be done in Year 20.  Costs in current dollars will be automatically entered in this cell.</t>
        </r>
      </text>
    </comment>
    <comment ref="AI6" authorId="1" shapeId="0" xr:uid="{00000000-0006-0000-0500-000019000000}">
      <text>
        <r>
          <rPr>
            <b/>
            <sz val="12"/>
            <color indexed="81"/>
            <rFont val="Tahoma"/>
            <family val="2"/>
          </rPr>
          <t xml:space="preserve">Total </t>
        </r>
        <r>
          <rPr>
            <b/>
            <sz val="8"/>
            <color indexed="81"/>
            <rFont val="Tahoma"/>
            <family val="2"/>
          </rPr>
          <t xml:space="preserve">
</t>
        </r>
        <r>
          <rPr>
            <b/>
            <sz val="10"/>
            <color indexed="81"/>
            <rFont val="Tahoma"/>
            <family val="2"/>
          </rPr>
          <t>Total of all Columns (20 years over the term)</t>
        </r>
      </text>
    </comment>
    <comment ref="A7" authorId="0" shapeId="0" xr:uid="{00000000-0006-0000-0500-00001A000000}">
      <text>
        <r>
          <rPr>
            <b/>
            <u/>
            <sz val="11"/>
            <color indexed="81"/>
            <rFont val="Tahoma"/>
            <family val="2"/>
          </rPr>
          <t>Item:</t>
        </r>
        <r>
          <rPr>
            <b/>
            <sz val="11"/>
            <color indexed="81"/>
            <rFont val="Tahoma"/>
            <family val="2"/>
          </rPr>
          <t xml:space="preserve">
</t>
        </r>
        <r>
          <rPr>
            <sz val="11"/>
            <color indexed="81"/>
            <rFont val="Tahoma"/>
            <family val="2"/>
          </rPr>
          <t>Brief description of ALL mechanical and electrical materials or systems on the property.  First click the cell, then the down arrow on the right.  Then select and click the material or system from the drop-down menu.  If the desired item is not listed, type the description in the cell.</t>
        </r>
      </text>
    </comment>
    <comment ref="B7" authorId="0" shapeId="0" xr:uid="{00000000-0006-0000-0500-00001B000000}">
      <text>
        <r>
          <rPr>
            <b/>
            <u/>
            <sz val="11"/>
            <color indexed="81"/>
            <rFont val="Tahoma"/>
            <family val="2"/>
          </rPr>
          <t>Estimated Useful Life (EUL):</t>
        </r>
        <r>
          <rPr>
            <sz val="11"/>
            <color indexed="81"/>
            <rFont val="Tahoma"/>
            <family val="2"/>
          </rPr>
          <t xml:space="preserve">
The estimated useful life of an asset based upon industry 
standards, manufacturer specifications, visual inspection, location, usage, association standards and prior history. 
The EUL automatically entered when a material or system is selected from the drop-down menu in the "ITEM" column is from the Fannie Mae guidelines.  
This entry may be manually overwritten with another number as desired.  However, if the new number is more than 25% +/- from the Fannie Mae guidelines, it must be explained in the COMMENTS column.</t>
        </r>
        <r>
          <rPr>
            <b/>
            <sz val="12"/>
            <color indexed="81"/>
            <rFont val="Tahoma"/>
            <family val="2"/>
          </rPr>
          <t xml:space="preserve">
</t>
        </r>
      </text>
    </comment>
    <comment ref="C7" authorId="0" shapeId="0" xr:uid="{00000000-0006-0000-0500-00001C000000}">
      <text>
        <r>
          <rPr>
            <b/>
            <u/>
            <sz val="11"/>
            <color indexed="81"/>
            <rFont val="Tahoma"/>
            <family val="2"/>
          </rPr>
          <t xml:space="preserve">Age:
</t>
        </r>
        <r>
          <rPr>
            <b/>
            <sz val="12"/>
            <color indexed="81"/>
            <rFont val="Tahoma"/>
            <family val="2"/>
          </rPr>
          <t xml:space="preserve">
</t>
        </r>
        <r>
          <rPr>
            <sz val="11"/>
            <color indexed="81"/>
            <rFont val="Tahoma"/>
            <family val="2"/>
          </rPr>
          <t>Insert the actual Age of the material or system.  If there is a range in Ages (for example, components replaced over time) you may use several lines for the same item, putting a different Age on each line.</t>
        </r>
        <r>
          <rPr>
            <sz val="12"/>
            <color indexed="81"/>
            <rFont val="Tahoma"/>
            <family val="2"/>
          </rPr>
          <t xml:space="preserve">
</t>
        </r>
      </text>
    </comment>
    <comment ref="D7" authorId="0" shapeId="0" xr:uid="{00000000-0006-0000-0500-00001D000000}">
      <text>
        <r>
          <rPr>
            <b/>
            <u/>
            <sz val="11"/>
            <color indexed="81"/>
            <rFont val="Tahoma"/>
            <family val="2"/>
          </rPr>
          <t xml:space="preserve">Remaining Useful Life (RUL)
</t>
        </r>
        <r>
          <rPr>
            <sz val="11"/>
            <color indexed="81"/>
            <rFont val="Tahoma"/>
            <family val="2"/>
          </rPr>
          <t xml:space="preserve">
If this is an immediate item affecting health and safety, enter 0 force the entry into the Health &amp; Safety column on the Capital Needs Over the Term.
The estimated time, in years, that a material or syetem can be expected to continue to serve its intended function. The difference between Age and EUL will be automatically entered in the cell.  If the difference is negative, the entry will be 0.  
The entry may be overwritten with another number if desired.  If the new number varies from the original number by 2 or more years, an explanation must be entered in the COMMENTS column.  The number in this cell will determine the first year when an action will be needed.</t>
        </r>
      </text>
    </comment>
    <comment ref="E7" authorId="0" shapeId="0" xr:uid="{00000000-0006-0000-0500-00001E000000}">
      <text>
        <r>
          <rPr>
            <b/>
            <u/>
            <sz val="11"/>
            <color indexed="81"/>
            <rFont val="Tahoma"/>
            <family val="2"/>
          </rPr>
          <t>Condition</t>
        </r>
        <r>
          <rPr>
            <b/>
            <sz val="8"/>
            <color indexed="81"/>
            <rFont val="Tahoma"/>
            <family val="2"/>
          </rPr>
          <t xml:space="preserve">
</t>
        </r>
        <r>
          <rPr>
            <sz val="8"/>
            <color indexed="81"/>
            <rFont val="Tahoma"/>
            <family val="2"/>
          </rPr>
          <t xml:space="preserve">
</t>
        </r>
        <r>
          <rPr>
            <sz val="11"/>
            <color indexed="81"/>
            <rFont val="Tahoma"/>
            <family val="2"/>
          </rPr>
          <t>The current physical condition of the material or system, based upon an observation during the inspection.  
First click the cell, then the down arrow on the right.  Then select and click the condition from the drop-down menu.</t>
        </r>
      </text>
    </comment>
    <comment ref="F7" authorId="0" shapeId="0" xr:uid="{00000000-0006-0000-0500-00001F000000}">
      <text>
        <r>
          <rPr>
            <b/>
            <u/>
            <sz val="11"/>
            <color indexed="81"/>
            <rFont val="Tahoma"/>
            <family val="2"/>
          </rPr>
          <t>Action:</t>
        </r>
        <r>
          <rPr>
            <sz val="12"/>
            <color indexed="81"/>
            <rFont val="Tahoma"/>
            <family val="2"/>
          </rPr>
          <t xml:space="preserve">
</t>
        </r>
        <r>
          <rPr>
            <sz val="11"/>
            <color indexed="81"/>
            <rFont val="Tahoma"/>
            <family val="2"/>
          </rPr>
          <t xml:space="preserve">
First click the cell, then the down arrow on the right. Then select and click the appropriate action needed from the drop-down menu, as further described below:  
</t>
        </r>
        <r>
          <rPr>
            <b/>
            <u/>
            <sz val="9"/>
            <color indexed="48"/>
            <rFont val="Tahoma"/>
            <family val="2"/>
          </rPr>
          <t>Maintain</t>
        </r>
        <r>
          <rPr>
            <b/>
            <sz val="9"/>
            <color indexed="48"/>
            <rFont val="Tahoma"/>
            <family val="2"/>
          </rPr>
          <t>:</t>
        </r>
        <r>
          <rPr>
            <sz val="9"/>
            <color indexed="81"/>
            <rFont val="Tahoma"/>
            <family val="2"/>
          </rPr>
          <t xml:space="preserve">  Material needs non-routine maintenence or replacement of a small component to remain in operation.
</t>
        </r>
        <r>
          <rPr>
            <b/>
            <u/>
            <sz val="9"/>
            <color indexed="48"/>
            <rFont val="Tahoma"/>
            <family val="2"/>
          </rPr>
          <t>Repair</t>
        </r>
        <r>
          <rPr>
            <b/>
            <sz val="9"/>
            <color indexed="48"/>
            <rFont val="Tahoma"/>
            <family val="2"/>
          </rPr>
          <t>:</t>
        </r>
        <r>
          <rPr>
            <sz val="9"/>
            <color indexed="81"/>
            <rFont val="Tahoma"/>
            <family val="2"/>
          </rPr>
          <t xml:space="preserve">  Material is "broken" and needs to be repaired be repaired in order to meet the specified performance specifications.
</t>
        </r>
        <r>
          <rPr>
            <b/>
            <u/>
            <sz val="9"/>
            <color indexed="48"/>
            <rFont val="Tahoma"/>
            <family val="2"/>
          </rPr>
          <t>Replace</t>
        </r>
        <r>
          <rPr>
            <b/>
            <sz val="9"/>
            <color indexed="48"/>
            <rFont val="Tahoma"/>
            <family val="2"/>
          </rPr>
          <t>:</t>
        </r>
        <r>
          <rPr>
            <sz val="9"/>
            <color indexed="81"/>
            <rFont val="Tahoma"/>
            <family val="2"/>
          </rPr>
          <t xml:space="preserve">  Material is beyond repair and needs to be replaced in order to perform to specifications
</t>
        </r>
        <r>
          <rPr>
            <b/>
            <u/>
            <sz val="9"/>
            <color indexed="48"/>
            <rFont val="Tahoma"/>
            <family val="2"/>
          </rPr>
          <t>Construct</t>
        </r>
        <r>
          <rPr>
            <b/>
            <sz val="9"/>
            <color indexed="48"/>
            <rFont val="Tahoma"/>
            <family val="2"/>
          </rPr>
          <t>:</t>
        </r>
        <r>
          <rPr>
            <sz val="9"/>
            <color indexed="81"/>
            <rFont val="Tahoma"/>
            <family val="2"/>
          </rPr>
          <t xml:space="preserve">  Construction or installation of an item which is not currently in existence but is necessary to meet program or market requirements. 
</t>
        </r>
        <r>
          <rPr>
            <b/>
            <u/>
            <sz val="9"/>
            <color indexed="48"/>
            <rFont val="Tahoma"/>
            <family val="2"/>
          </rPr>
          <t>No Action</t>
        </r>
        <r>
          <rPr>
            <b/>
            <sz val="9"/>
            <color indexed="48"/>
            <rFont val="Tahoma"/>
            <family val="2"/>
          </rPr>
          <t>:</t>
        </r>
        <r>
          <rPr>
            <sz val="9"/>
            <color indexed="81"/>
            <rFont val="Tahoma"/>
            <family val="2"/>
          </rPr>
          <t xml:space="preserve">  Nothing, other than routine maintenance, needs to be done for the material during the next 20 years. </t>
        </r>
        <r>
          <rPr>
            <sz val="9"/>
            <color indexed="10"/>
            <rFont val="Tahoma"/>
            <family val="2"/>
          </rPr>
          <t xml:space="preserve"> Note:  If selected, the cells to the right on the worsheet will be "gray" and   no further entries will be needed for this item.</t>
        </r>
        <r>
          <rPr>
            <sz val="9"/>
            <color indexed="81"/>
            <rFont val="Tahoma"/>
            <family val="2"/>
          </rPr>
          <t xml:space="preserve">
</t>
        </r>
      </text>
    </comment>
    <comment ref="G7" authorId="0" shapeId="0" xr:uid="{00000000-0006-0000-0500-000020000000}">
      <text>
        <r>
          <rPr>
            <b/>
            <sz val="11"/>
            <color indexed="81"/>
            <rFont val="Tahoma"/>
            <family val="2"/>
          </rPr>
          <t xml:space="preserve">Duration:
</t>
        </r>
        <r>
          <rPr>
            <sz val="11"/>
            <color indexed="81"/>
            <rFont val="Tahoma"/>
            <family val="2"/>
          </rPr>
          <t>The number of years needed to complete the required action.
Example:   The replacement of windows may span over a two year period to complete.  Therefore, two (2) years will be the duration period.</t>
        </r>
      </text>
    </comment>
    <comment ref="H7" authorId="0" shapeId="0" xr:uid="{00000000-0006-0000-0500-000021000000}">
      <text>
        <r>
          <rPr>
            <b/>
            <u/>
            <sz val="11"/>
            <color indexed="81"/>
            <rFont val="Tahoma"/>
            <family val="2"/>
          </rPr>
          <t>Quantity:</t>
        </r>
        <r>
          <rPr>
            <b/>
            <sz val="11"/>
            <color indexed="81"/>
            <rFont val="Tahoma"/>
            <family val="2"/>
          </rPr>
          <t xml:space="preserve">
</t>
        </r>
        <r>
          <rPr>
            <sz val="11"/>
            <color indexed="81"/>
            <rFont val="Tahoma"/>
            <family val="2"/>
          </rPr>
          <t xml:space="preserve">
Quantity of the material or system involved in the intended action.
  </t>
        </r>
      </text>
    </comment>
    <comment ref="I7" authorId="0" shapeId="0" xr:uid="{00000000-0006-0000-0500-000022000000}">
      <text>
        <r>
          <rPr>
            <b/>
            <u/>
            <sz val="11"/>
            <color indexed="81"/>
            <rFont val="Tahoma"/>
            <family val="2"/>
          </rPr>
          <t>Unit:</t>
        </r>
        <r>
          <rPr>
            <sz val="11"/>
            <color indexed="81"/>
            <rFont val="Tahoma"/>
            <family val="2"/>
          </rPr>
          <t xml:space="preserve">
The unit of measure used to describe the quantity of a material or system.
   Examples:
      each               ea
      square feet      sf
      square yards    sy
      linear feet        lf
      lump sum        ls
</t>
        </r>
      </text>
    </comment>
    <comment ref="L7" authorId="0" shapeId="0" xr:uid="{00000000-0006-0000-0500-000023000000}">
      <text>
        <r>
          <rPr>
            <b/>
            <u/>
            <sz val="11"/>
            <color indexed="81"/>
            <rFont val="Tahoma"/>
            <family val="2"/>
          </rPr>
          <t>Comments:</t>
        </r>
        <r>
          <rPr>
            <b/>
            <sz val="11"/>
            <color indexed="81"/>
            <rFont val="Tahoma"/>
            <family val="2"/>
          </rPr>
          <t xml:space="preserve">
</t>
        </r>
        <r>
          <rPr>
            <sz val="11"/>
            <color indexed="81"/>
            <rFont val="Tahoma"/>
            <family val="2"/>
          </rPr>
          <t xml:space="preserve">Enter any comments which further explain the material or system, or as required in the Statement of Work.
</t>
        </r>
      </text>
    </comment>
    <comment ref="M7" authorId="0" shapeId="0" xr:uid="{00000000-0006-0000-0500-000024000000}">
      <text>
        <r>
          <rPr>
            <b/>
            <u/>
            <sz val="11"/>
            <color indexed="81"/>
            <rFont val="Tahoma"/>
            <family val="2"/>
          </rPr>
          <t>Item:</t>
        </r>
        <r>
          <rPr>
            <b/>
            <sz val="11"/>
            <color indexed="81"/>
            <rFont val="Tahoma"/>
            <family val="2"/>
          </rPr>
          <t xml:space="preserve">
</t>
        </r>
        <r>
          <rPr>
            <sz val="11"/>
            <color indexed="81"/>
            <rFont val="Tahoma"/>
            <family val="2"/>
          </rPr>
          <t xml:space="preserve">IF there is a required action, the ITEM's description will be automatically repeated in this cell. 
</t>
        </r>
      </text>
    </comment>
    <comment ref="N7" authorId="0" shapeId="0" xr:uid="{00000000-0006-0000-0500-000025000000}">
      <text>
        <r>
          <rPr>
            <sz val="11"/>
            <color indexed="81"/>
            <rFont val="Tahoma"/>
            <family val="2"/>
          </rPr>
          <t>Health &amp; Safety Items
Actions that need to be done to bring the property into Health and Safety Compliance</t>
        </r>
        <r>
          <rPr>
            <sz val="11"/>
            <color indexed="81"/>
            <rFont val="Tahoma"/>
            <family val="2"/>
          </rPr>
          <t>.  Costs in current dollars will be automatically entered in this cell if the RUL is "0".</t>
        </r>
      </text>
    </comment>
    <comment ref="M10" authorId="0" shapeId="0" xr:uid="{00000000-0006-0000-0500-000026000000}">
      <text>
        <r>
          <rPr>
            <b/>
            <u/>
            <sz val="11"/>
            <color indexed="81"/>
            <rFont val="Tahoma"/>
            <family val="2"/>
          </rPr>
          <t>Uninflated Totals:</t>
        </r>
        <r>
          <rPr>
            <b/>
            <sz val="11"/>
            <color indexed="81"/>
            <rFont val="Tahoma"/>
            <family val="2"/>
          </rPr>
          <t xml:space="preserve">
</t>
        </r>
        <r>
          <rPr>
            <sz val="11"/>
            <color indexed="81"/>
            <rFont val="Tahoma"/>
            <family val="2"/>
          </rPr>
          <t xml:space="preserve">This row will display the total of all item costs by year and grand total before inflation factors are added.
</t>
        </r>
      </text>
    </comment>
    <comment ref="M11" authorId="0" shapeId="0" xr:uid="{00000000-0006-0000-0500-000027000000}">
      <text>
        <r>
          <rPr>
            <b/>
            <u/>
            <sz val="11"/>
            <color indexed="81"/>
            <rFont val="Tahoma"/>
            <family val="2"/>
          </rPr>
          <t>Inflation Factor (3%):</t>
        </r>
        <r>
          <rPr>
            <b/>
            <sz val="11"/>
            <color indexed="81"/>
            <rFont val="Tahoma"/>
            <family val="2"/>
          </rPr>
          <t xml:space="preserve">
</t>
        </r>
        <r>
          <rPr>
            <sz val="11"/>
            <color indexed="81"/>
            <rFont val="Tahoma"/>
            <family val="2"/>
          </rPr>
          <t xml:space="preserve">An </t>
        </r>
        <r>
          <rPr>
            <b/>
            <sz val="11"/>
            <color indexed="10"/>
            <rFont val="Tahoma"/>
            <family val="2"/>
          </rPr>
          <t>Inflation Factor of 3%</t>
        </r>
        <r>
          <rPr>
            <sz val="11"/>
            <color indexed="81"/>
            <rFont val="Tahoma"/>
            <family val="2"/>
          </rPr>
          <t xml:space="preserve"> is multiplied by Uninflated Totals for each year.
</t>
        </r>
      </text>
    </comment>
    <comment ref="M12" authorId="0" shapeId="0" xr:uid="{00000000-0006-0000-0500-000028000000}">
      <text>
        <r>
          <rPr>
            <b/>
            <u/>
            <sz val="11"/>
            <color indexed="81"/>
            <rFont val="Tahoma"/>
            <family val="2"/>
          </rPr>
          <t>Inflated Totals:</t>
        </r>
        <r>
          <rPr>
            <b/>
            <sz val="11"/>
            <color indexed="81"/>
            <rFont val="Tahoma"/>
            <family val="2"/>
          </rPr>
          <t xml:space="preserve">
</t>
        </r>
        <r>
          <rPr>
            <sz val="11"/>
            <color indexed="81"/>
            <rFont val="Tahoma"/>
            <family val="2"/>
          </rPr>
          <t xml:space="preserve">This row displays the total of all items including a 3% </t>
        </r>
        <r>
          <rPr>
            <sz val="11"/>
            <color indexed="10"/>
            <rFont val="Tahoma"/>
            <family val="2"/>
          </rPr>
          <t xml:space="preserve">Inflation Factor </t>
        </r>
        <r>
          <rPr>
            <sz val="11"/>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ed.duval</author>
  </authors>
  <commentList>
    <comment ref="A1" authorId="0" shapeId="0" xr:uid="{00000000-0006-0000-0600-000001000000}">
      <text>
        <r>
          <rPr>
            <b/>
            <sz val="14"/>
            <color indexed="81"/>
            <rFont val="Tahoma"/>
            <family val="2"/>
          </rPr>
          <t>Import Company Logo here if desired</t>
        </r>
        <r>
          <rPr>
            <sz val="8"/>
            <color indexed="81"/>
            <rFont val="Tahoma"/>
            <family val="2"/>
          </rPr>
          <t xml:space="preserve">
</t>
        </r>
      </text>
    </comment>
    <comment ref="K5" authorId="0" shapeId="0" xr:uid="{00000000-0006-0000-0600-000002000000}">
      <text>
        <r>
          <rPr>
            <b/>
            <sz val="14"/>
            <color indexed="81"/>
            <rFont val="Tahoma"/>
            <family val="2"/>
          </rPr>
          <t>change report date on project summary page</t>
        </r>
      </text>
    </comment>
    <comment ref="J6" authorId="0" shapeId="0" xr:uid="{00000000-0006-0000-0600-000003000000}">
      <text>
        <r>
          <rPr>
            <b/>
            <u/>
            <sz val="11"/>
            <color indexed="81"/>
            <rFont val="Tahoma"/>
            <family val="2"/>
          </rPr>
          <t>Unit Cost:</t>
        </r>
        <r>
          <rPr>
            <b/>
            <sz val="11"/>
            <color indexed="81"/>
            <rFont val="Tahoma"/>
            <family val="2"/>
          </rPr>
          <t xml:space="preserve">
</t>
        </r>
        <r>
          <rPr>
            <sz val="11"/>
            <color indexed="81"/>
            <rFont val="Tahoma"/>
            <family val="2"/>
          </rPr>
          <t xml:space="preserve">This is the cost per unit (sf, ea, lf, etc.) in current dollars to perform the required action.
The cost must include all material, labor, overhead &amp; profit, consultant fees, and all other associated costs to be incurred by the property owner. 
Sources for the cost data may include a third-party estimation service (e.g., R.S. Means: Repair and Remodeling Cost Data), actual bid or contract prices for the property, estimates from contractors or vendors, or published supplier sources.
</t>
        </r>
      </text>
    </comment>
    <comment ref="K6" authorId="0" shapeId="0" xr:uid="{00000000-0006-0000-0600-000004000000}">
      <text>
        <r>
          <rPr>
            <b/>
            <u/>
            <sz val="11"/>
            <color indexed="81"/>
            <rFont val="Tahoma"/>
            <family val="2"/>
          </rPr>
          <t>Total Cost:</t>
        </r>
        <r>
          <rPr>
            <b/>
            <sz val="11"/>
            <color indexed="81"/>
            <rFont val="Tahoma"/>
            <family val="2"/>
          </rPr>
          <t xml:space="preserve">
</t>
        </r>
        <r>
          <rPr>
            <sz val="11"/>
            <color indexed="81"/>
            <rFont val="Tahoma"/>
            <family val="2"/>
          </rPr>
          <t xml:space="preserve">This is the result of multiplying the quantity times the unit cost. 
</t>
        </r>
      </text>
    </comment>
    <comment ref="O6" authorId="0" shapeId="0" xr:uid="{00000000-0006-0000-0600-000005000000}">
      <text>
        <r>
          <rPr>
            <b/>
            <u/>
            <sz val="11"/>
            <color indexed="81"/>
            <rFont val="Tahoma"/>
            <family val="2"/>
          </rPr>
          <t>Capital Needs Over the Term (Year 1):</t>
        </r>
        <r>
          <rPr>
            <sz val="11"/>
            <color indexed="81"/>
            <rFont val="Tahoma"/>
            <family val="2"/>
          </rPr>
          <t xml:space="preserve">
Actions that need to be done in Year 1.  Costs in current dollars will be automatically entered in this cell.</t>
        </r>
      </text>
    </comment>
    <comment ref="P6" authorId="0" shapeId="0" xr:uid="{00000000-0006-0000-0600-000006000000}">
      <text>
        <r>
          <rPr>
            <b/>
            <u/>
            <sz val="11"/>
            <color indexed="81"/>
            <rFont val="Tahoma"/>
            <family val="2"/>
          </rPr>
          <t>Capital Needs Over the Term (Year 2):</t>
        </r>
        <r>
          <rPr>
            <sz val="11"/>
            <color indexed="81"/>
            <rFont val="Tahoma"/>
            <family val="2"/>
          </rPr>
          <t xml:space="preserve">
Actions that need to be done in Year 2.  Costs in current dollars will be automatically entered in this cell.</t>
        </r>
      </text>
    </comment>
    <comment ref="Q6" authorId="0" shapeId="0" xr:uid="{00000000-0006-0000-0600-000007000000}">
      <text>
        <r>
          <rPr>
            <b/>
            <u/>
            <sz val="11"/>
            <color indexed="81"/>
            <rFont val="Tahoma"/>
            <family val="2"/>
          </rPr>
          <t>Capital Needs Over the Term (Year 3):</t>
        </r>
        <r>
          <rPr>
            <sz val="11"/>
            <color indexed="81"/>
            <rFont val="Tahoma"/>
            <family val="2"/>
          </rPr>
          <t xml:space="preserve">
Actions that need to be done in Year 3.  Costs in current dollars will be automatically entered in this cell.</t>
        </r>
      </text>
    </comment>
    <comment ref="R6" authorId="0" shapeId="0" xr:uid="{00000000-0006-0000-0600-000008000000}">
      <text>
        <r>
          <rPr>
            <b/>
            <u/>
            <sz val="11"/>
            <color indexed="81"/>
            <rFont val="Tahoma"/>
            <family val="2"/>
          </rPr>
          <t>Capital Needs Over the Term (Year 4):</t>
        </r>
        <r>
          <rPr>
            <sz val="11"/>
            <color indexed="81"/>
            <rFont val="Tahoma"/>
            <family val="2"/>
          </rPr>
          <t xml:space="preserve">
Actions that need to be done in Year 4.  Costs in current dollars will be automatically entered in this cell.</t>
        </r>
      </text>
    </comment>
    <comment ref="S6" authorId="0" shapeId="0" xr:uid="{00000000-0006-0000-0600-000009000000}">
      <text>
        <r>
          <rPr>
            <b/>
            <u/>
            <sz val="11"/>
            <color indexed="81"/>
            <rFont val="Tahoma"/>
            <family val="2"/>
          </rPr>
          <t>Capital Needs Over the Term (Year 5):</t>
        </r>
        <r>
          <rPr>
            <sz val="11"/>
            <color indexed="81"/>
            <rFont val="Tahoma"/>
            <family val="2"/>
          </rPr>
          <t xml:space="preserve">
Actions that need to be done in Year 4.  Costs in current dollars will be automatically entered in this cell.</t>
        </r>
      </text>
    </comment>
    <comment ref="T6" authorId="0" shapeId="0" xr:uid="{00000000-0006-0000-0600-00000A000000}">
      <text>
        <r>
          <rPr>
            <b/>
            <u/>
            <sz val="11"/>
            <color indexed="81"/>
            <rFont val="Tahoma"/>
            <family val="2"/>
          </rPr>
          <t>Capital Needs Over the Term (Year 6):</t>
        </r>
        <r>
          <rPr>
            <sz val="11"/>
            <color indexed="81"/>
            <rFont val="Tahoma"/>
            <family val="2"/>
          </rPr>
          <t xml:space="preserve">
Actions that need to be done in Year 6.  Costs in current dollars will be automatically entered in this cell.</t>
        </r>
      </text>
    </comment>
    <comment ref="U6" authorId="0" shapeId="0" xr:uid="{00000000-0006-0000-0600-00000B000000}">
      <text>
        <r>
          <rPr>
            <b/>
            <u/>
            <sz val="11"/>
            <color indexed="81"/>
            <rFont val="Tahoma"/>
            <family val="2"/>
          </rPr>
          <t>Capital Needs Over the Term (Year 7):</t>
        </r>
        <r>
          <rPr>
            <sz val="11"/>
            <color indexed="81"/>
            <rFont val="Tahoma"/>
            <family val="2"/>
          </rPr>
          <t xml:space="preserve">
Actions that need to be done in Year 7.  Costs in current dollars will be automatically entered in this cell.</t>
        </r>
      </text>
    </comment>
    <comment ref="V6" authorId="0" shapeId="0" xr:uid="{00000000-0006-0000-0600-00000C000000}">
      <text>
        <r>
          <rPr>
            <b/>
            <u/>
            <sz val="11"/>
            <color indexed="81"/>
            <rFont val="Tahoma"/>
            <family val="2"/>
          </rPr>
          <t>Capital Needs Over the Term (Year 8):</t>
        </r>
        <r>
          <rPr>
            <sz val="11"/>
            <color indexed="81"/>
            <rFont val="Tahoma"/>
            <family val="2"/>
          </rPr>
          <t xml:space="preserve">
Actions that need to be done in Year 8.  Costs in current dollars will be automatically entered in this cell.</t>
        </r>
      </text>
    </comment>
    <comment ref="W6" authorId="0" shapeId="0" xr:uid="{00000000-0006-0000-0600-00000D000000}">
      <text>
        <r>
          <rPr>
            <b/>
            <u/>
            <sz val="11"/>
            <color indexed="81"/>
            <rFont val="Tahoma"/>
            <family val="2"/>
          </rPr>
          <t>Capital Needs Over the Term (Year 9):</t>
        </r>
        <r>
          <rPr>
            <sz val="11"/>
            <color indexed="81"/>
            <rFont val="Tahoma"/>
            <family val="2"/>
          </rPr>
          <t xml:space="preserve">
Actions that need to be done in Year 9.  Costs in current dollars will be automatically entered in this cell.</t>
        </r>
      </text>
    </comment>
    <comment ref="X6" authorId="0" shapeId="0" xr:uid="{00000000-0006-0000-0600-00000E000000}">
      <text>
        <r>
          <rPr>
            <b/>
            <u/>
            <sz val="11"/>
            <color indexed="81"/>
            <rFont val="Tahoma"/>
            <family val="2"/>
          </rPr>
          <t>Capital Needs Over the Term (Year 10):</t>
        </r>
        <r>
          <rPr>
            <sz val="11"/>
            <color indexed="81"/>
            <rFont val="Tahoma"/>
            <family val="2"/>
          </rPr>
          <t xml:space="preserve">
Actions that need to be done in Year 10.  Costs in current dollars will be automatically entered in this cell.</t>
        </r>
      </text>
    </comment>
    <comment ref="Y6" authorId="0" shapeId="0" xr:uid="{00000000-0006-0000-0600-00000F000000}">
      <text>
        <r>
          <rPr>
            <b/>
            <u/>
            <sz val="11"/>
            <color indexed="81"/>
            <rFont val="Tahoma"/>
            <family val="2"/>
          </rPr>
          <t>Capital Needs Over the Term (Year 11):</t>
        </r>
        <r>
          <rPr>
            <sz val="11"/>
            <color indexed="81"/>
            <rFont val="Tahoma"/>
            <family val="2"/>
          </rPr>
          <t xml:space="preserve">
Actions that need to be done in Year 11.  Costs in current dollars will be automatically entered in this cell.</t>
        </r>
      </text>
    </comment>
    <comment ref="Z6" authorId="0" shapeId="0" xr:uid="{00000000-0006-0000-0600-000010000000}">
      <text>
        <r>
          <rPr>
            <b/>
            <u/>
            <sz val="11"/>
            <color indexed="81"/>
            <rFont val="Tahoma"/>
            <family val="2"/>
          </rPr>
          <t>Capital Needs Over the Term (Year 12):</t>
        </r>
        <r>
          <rPr>
            <sz val="11"/>
            <color indexed="81"/>
            <rFont val="Tahoma"/>
            <family val="2"/>
          </rPr>
          <t xml:space="preserve">
Actions that need to be done in Year 12.  Costs in current dollars will be automatically entered in this cell.</t>
        </r>
      </text>
    </comment>
    <comment ref="AA6" authorId="0" shapeId="0" xr:uid="{00000000-0006-0000-0600-000011000000}">
      <text>
        <r>
          <rPr>
            <b/>
            <u/>
            <sz val="11"/>
            <color indexed="81"/>
            <rFont val="Tahoma"/>
            <family val="2"/>
          </rPr>
          <t>Capital Needs Over the Term (Year 13):</t>
        </r>
        <r>
          <rPr>
            <sz val="11"/>
            <color indexed="81"/>
            <rFont val="Tahoma"/>
            <family val="2"/>
          </rPr>
          <t xml:space="preserve">
Actions that need to be done in Year 13.  Costs in current dollars will be automatically entered in this cell.</t>
        </r>
      </text>
    </comment>
    <comment ref="AB6" authorId="0" shapeId="0" xr:uid="{00000000-0006-0000-0600-000012000000}">
      <text>
        <r>
          <rPr>
            <b/>
            <u/>
            <sz val="11"/>
            <color indexed="81"/>
            <rFont val="Tahoma"/>
            <family val="2"/>
          </rPr>
          <t>Capital Needs Over the Term (Year 14):</t>
        </r>
        <r>
          <rPr>
            <sz val="11"/>
            <color indexed="81"/>
            <rFont val="Tahoma"/>
            <family val="2"/>
          </rPr>
          <t xml:space="preserve">
Actions that need to be done in Year 14.  Costs in current dollars will be automatically entered in this cell.</t>
        </r>
      </text>
    </comment>
    <comment ref="AC6" authorId="0" shapeId="0" xr:uid="{00000000-0006-0000-0600-000013000000}">
      <text>
        <r>
          <rPr>
            <b/>
            <u/>
            <sz val="11"/>
            <color indexed="81"/>
            <rFont val="Tahoma"/>
            <family val="2"/>
          </rPr>
          <t xml:space="preserve">Capital Needs Over the Term (Year 15):
</t>
        </r>
        <r>
          <rPr>
            <sz val="11"/>
            <color indexed="81"/>
            <rFont val="Tahoma"/>
            <family val="2"/>
          </rPr>
          <t xml:space="preserve">
Actions that need to be done in Year 15.  Costs in current dollars will be automatically entered in this cell.</t>
        </r>
      </text>
    </comment>
    <comment ref="AD6" authorId="0" shapeId="0" xr:uid="{00000000-0006-0000-0600-000014000000}">
      <text>
        <r>
          <rPr>
            <b/>
            <u/>
            <sz val="11"/>
            <color indexed="81"/>
            <rFont val="Tahoma"/>
            <family val="2"/>
          </rPr>
          <t>Capital Needs Over the Term (Year 16):</t>
        </r>
        <r>
          <rPr>
            <sz val="11"/>
            <color indexed="81"/>
            <rFont val="Tahoma"/>
            <family val="2"/>
          </rPr>
          <t xml:space="preserve">
Actions that need to be done in Year 16.  Costs in current dollars will be automatically entered in this cell.</t>
        </r>
      </text>
    </comment>
    <comment ref="AE6" authorId="0" shapeId="0" xr:uid="{00000000-0006-0000-0600-000015000000}">
      <text>
        <r>
          <rPr>
            <b/>
            <u/>
            <sz val="11"/>
            <color indexed="81"/>
            <rFont val="Tahoma"/>
            <family val="2"/>
          </rPr>
          <t>Capital Needs Over the Term (Year 17):</t>
        </r>
        <r>
          <rPr>
            <sz val="11"/>
            <color indexed="81"/>
            <rFont val="Tahoma"/>
            <family val="2"/>
          </rPr>
          <t xml:space="preserve">
Actions that need to be done in Year 17.  Costs in current dollars will be automatically entered in this cell.</t>
        </r>
      </text>
    </comment>
    <comment ref="AF6" authorId="0" shapeId="0" xr:uid="{00000000-0006-0000-0600-000016000000}">
      <text>
        <r>
          <rPr>
            <b/>
            <u/>
            <sz val="11"/>
            <color indexed="81"/>
            <rFont val="Tahoma"/>
            <family val="2"/>
          </rPr>
          <t>Capital Needs Over the Term (Year 18):</t>
        </r>
        <r>
          <rPr>
            <sz val="11"/>
            <color indexed="81"/>
            <rFont val="Tahoma"/>
            <family val="2"/>
          </rPr>
          <t xml:space="preserve">
Actions that need to be done in Year 18.  Costs in current dollars will be automatically entered in this cell.</t>
        </r>
      </text>
    </comment>
    <comment ref="AG6" authorId="0" shapeId="0" xr:uid="{00000000-0006-0000-0600-000017000000}">
      <text>
        <r>
          <rPr>
            <b/>
            <u/>
            <sz val="11"/>
            <color indexed="81"/>
            <rFont val="Tahoma"/>
            <family val="2"/>
          </rPr>
          <t>Capital Needs Over the Term (Year 19):</t>
        </r>
        <r>
          <rPr>
            <sz val="11"/>
            <color indexed="81"/>
            <rFont val="Tahoma"/>
            <family val="2"/>
          </rPr>
          <t xml:space="preserve">
Actions that need to be done in Year 19.  Costs in current dollars will be automatically entered in this cell.</t>
        </r>
      </text>
    </comment>
    <comment ref="AH6" authorId="0" shapeId="0" xr:uid="{00000000-0006-0000-0600-000018000000}">
      <text>
        <r>
          <rPr>
            <b/>
            <u/>
            <sz val="11"/>
            <color indexed="81"/>
            <rFont val="Tahoma"/>
            <family val="2"/>
          </rPr>
          <t>Capital Needs Over the Term (Year 20):</t>
        </r>
        <r>
          <rPr>
            <sz val="11"/>
            <color indexed="81"/>
            <rFont val="Tahoma"/>
            <family val="2"/>
          </rPr>
          <t xml:space="preserve">
Actions that need to be done in Year 20.  Costs in current dollars will be automatically entered in this cell.</t>
        </r>
      </text>
    </comment>
    <comment ref="AI6" authorId="1" shapeId="0" xr:uid="{00000000-0006-0000-0600-000019000000}">
      <text>
        <r>
          <rPr>
            <b/>
            <sz val="12"/>
            <color indexed="81"/>
            <rFont val="Tahoma"/>
            <family val="2"/>
          </rPr>
          <t xml:space="preserve">Total </t>
        </r>
        <r>
          <rPr>
            <b/>
            <sz val="8"/>
            <color indexed="81"/>
            <rFont val="Tahoma"/>
            <family val="2"/>
          </rPr>
          <t xml:space="preserve">
</t>
        </r>
        <r>
          <rPr>
            <b/>
            <sz val="10"/>
            <color indexed="81"/>
            <rFont val="Tahoma"/>
            <family val="2"/>
          </rPr>
          <t>Total of all Columns (20 years over the term)</t>
        </r>
      </text>
    </comment>
    <comment ref="A7" authorId="0" shapeId="0" xr:uid="{00000000-0006-0000-0600-00001A000000}">
      <text>
        <r>
          <rPr>
            <b/>
            <u/>
            <sz val="11"/>
            <color indexed="81"/>
            <rFont val="Tahoma"/>
            <family val="2"/>
          </rPr>
          <t>Item:</t>
        </r>
        <r>
          <rPr>
            <b/>
            <sz val="11"/>
            <color indexed="81"/>
            <rFont val="Tahoma"/>
            <family val="2"/>
          </rPr>
          <t xml:space="preserve">
</t>
        </r>
        <r>
          <rPr>
            <sz val="11"/>
            <color indexed="81"/>
            <rFont val="Tahoma"/>
            <family val="2"/>
          </rPr>
          <t>Brief description of ALL mechanical and electrical materials or systems on the property.  First click the cell, then the down arrow on the right.  Then select and click the material or system from the drop-down menu.  If the desired item is not listed, type the description in the cell.</t>
        </r>
      </text>
    </comment>
    <comment ref="B7" authorId="0" shapeId="0" xr:uid="{00000000-0006-0000-0600-00001B000000}">
      <text>
        <r>
          <rPr>
            <b/>
            <u/>
            <sz val="11"/>
            <color indexed="81"/>
            <rFont val="Tahoma"/>
            <family val="2"/>
          </rPr>
          <t>Estimated Useful Life (EUL):</t>
        </r>
        <r>
          <rPr>
            <sz val="11"/>
            <color indexed="81"/>
            <rFont val="Tahoma"/>
            <family val="2"/>
          </rPr>
          <t xml:space="preserve">
The estimated useful life of an asset based upon industry 
standards, manufacturer specifications, visual inspection, location, usage, association standards and prior history. 
The EUL automatically entered when a material or system is selected from the drop-down menu in the "ITEM" column is from the Fannie Mae guidelines.  
This entry may be manually overwritten with another number as desired.  However, if the new number is more than 25% +/- from the Fannie Mae guidelines, it must be explained in the COMMENTS column.</t>
        </r>
        <r>
          <rPr>
            <b/>
            <sz val="12"/>
            <color indexed="81"/>
            <rFont val="Tahoma"/>
            <family val="2"/>
          </rPr>
          <t xml:space="preserve">
</t>
        </r>
      </text>
    </comment>
    <comment ref="C7" authorId="0" shapeId="0" xr:uid="{00000000-0006-0000-0600-00001C000000}">
      <text>
        <r>
          <rPr>
            <b/>
            <u/>
            <sz val="11"/>
            <color indexed="81"/>
            <rFont val="Tahoma"/>
            <family val="2"/>
          </rPr>
          <t xml:space="preserve">Age:
</t>
        </r>
        <r>
          <rPr>
            <b/>
            <sz val="12"/>
            <color indexed="81"/>
            <rFont val="Tahoma"/>
            <family val="2"/>
          </rPr>
          <t xml:space="preserve">
</t>
        </r>
        <r>
          <rPr>
            <sz val="11"/>
            <color indexed="81"/>
            <rFont val="Tahoma"/>
            <family val="2"/>
          </rPr>
          <t>Insert the actual Age of the material or system.  If there is a range in Ages (for example, components replaced over time) you may use several lines for the same item, putting a different Age on each line.</t>
        </r>
        <r>
          <rPr>
            <sz val="12"/>
            <color indexed="81"/>
            <rFont val="Tahoma"/>
            <family val="2"/>
          </rPr>
          <t xml:space="preserve">
</t>
        </r>
      </text>
    </comment>
    <comment ref="D7" authorId="0" shapeId="0" xr:uid="{00000000-0006-0000-0600-00001D000000}">
      <text>
        <r>
          <rPr>
            <b/>
            <u/>
            <sz val="11"/>
            <color indexed="81"/>
            <rFont val="Tahoma"/>
            <family val="2"/>
          </rPr>
          <t xml:space="preserve">Remaining Useful Life (RUL)
</t>
        </r>
        <r>
          <rPr>
            <sz val="11"/>
            <color indexed="81"/>
            <rFont val="Tahoma"/>
            <family val="2"/>
          </rPr>
          <t xml:space="preserve">
If this is an immediate item affecting health and safety, enter 0 force the entry into the Health &amp; Safety column on the Capital Needs Over the Term.
The estimated time, in years, that a material or syetem can be expected to continue to serve its intended function. The difference between Age and EUL will be automatically entered in the cell.  If the difference is negative, the entry will be 0.  
The entry may be overwritten with another number if desired.  If the new number varies from the original number by 2 or more years, an explanation must be entered in the COMMENTS column.  The number in this cell will determine the first year when an action will be needed.</t>
        </r>
      </text>
    </comment>
    <comment ref="E7" authorId="0" shapeId="0" xr:uid="{00000000-0006-0000-0600-00001E000000}">
      <text>
        <r>
          <rPr>
            <b/>
            <u/>
            <sz val="11"/>
            <color indexed="81"/>
            <rFont val="Tahoma"/>
            <family val="2"/>
          </rPr>
          <t>Condition</t>
        </r>
        <r>
          <rPr>
            <b/>
            <sz val="8"/>
            <color indexed="81"/>
            <rFont val="Tahoma"/>
            <family val="2"/>
          </rPr>
          <t xml:space="preserve">
</t>
        </r>
        <r>
          <rPr>
            <sz val="8"/>
            <color indexed="81"/>
            <rFont val="Tahoma"/>
            <family val="2"/>
          </rPr>
          <t xml:space="preserve">
</t>
        </r>
        <r>
          <rPr>
            <sz val="11"/>
            <color indexed="81"/>
            <rFont val="Tahoma"/>
            <family val="2"/>
          </rPr>
          <t>The current physical condition of the material or system, based upon an observation during the inspection.  
First click the cell, then the down arrow on the right.  Then select and click the condition from the drop-down menu.</t>
        </r>
      </text>
    </comment>
    <comment ref="F7" authorId="0" shapeId="0" xr:uid="{00000000-0006-0000-0600-00001F000000}">
      <text>
        <r>
          <rPr>
            <b/>
            <u/>
            <sz val="11"/>
            <color indexed="81"/>
            <rFont val="Tahoma"/>
            <family val="2"/>
          </rPr>
          <t>Action:</t>
        </r>
        <r>
          <rPr>
            <sz val="12"/>
            <color indexed="81"/>
            <rFont val="Tahoma"/>
            <family val="2"/>
          </rPr>
          <t xml:space="preserve">
</t>
        </r>
        <r>
          <rPr>
            <sz val="11"/>
            <color indexed="81"/>
            <rFont val="Tahoma"/>
            <family val="2"/>
          </rPr>
          <t xml:space="preserve">
First click the cell, then the down arrow on the right. Then select and click the appropriate action needed from the drop-down menu, as further described below:  
</t>
        </r>
        <r>
          <rPr>
            <b/>
            <u/>
            <sz val="9"/>
            <color indexed="48"/>
            <rFont val="Tahoma"/>
            <family val="2"/>
          </rPr>
          <t>Maintain</t>
        </r>
        <r>
          <rPr>
            <b/>
            <sz val="9"/>
            <color indexed="48"/>
            <rFont val="Tahoma"/>
            <family val="2"/>
          </rPr>
          <t>:</t>
        </r>
        <r>
          <rPr>
            <sz val="9"/>
            <color indexed="81"/>
            <rFont val="Tahoma"/>
            <family val="2"/>
          </rPr>
          <t xml:space="preserve">  Material needs non-routine maintenence or replacement of a small component to remain in operation.
</t>
        </r>
        <r>
          <rPr>
            <b/>
            <u/>
            <sz val="9"/>
            <color indexed="48"/>
            <rFont val="Tahoma"/>
            <family val="2"/>
          </rPr>
          <t>Repair</t>
        </r>
        <r>
          <rPr>
            <b/>
            <sz val="9"/>
            <color indexed="48"/>
            <rFont val="Tahoma"/>
            <family val="2"/>
          </rPr>
          <t>:</t>
        </r>
        <r>
          <rPr>
            <sz val="9"/>
            <color indexed="81"/>
            <rFont val="Tahoma"/>
            <family val="2"/>
          </rPr>
          <t xml:space="preserve">  Material is "broken" and needs to be repaired be repaired in order to meet the specified performance specifications.
</t>
        </r>
        <r>
          <rPr>
            <b/>
            <u/>
            <sz val="9"/>
            <color indexed="48"/>
            <rFont val="Tahoma"/>
            <family val="2"/>
          </rPr>
          <t>Replace</t>
        </r>
        <r>
          <rPr>
            <b/>
            <sz val="9"/>
            <color indexed="48"/>
            <rFont val="Tahoma"/>
            <family val="2"/>
          </rPr>
          <t>:</t>
        </r>
        <r>
          <rPr>
            <sz val="9"/>
            <color indexed="81"/>
            <rFont val="Tahoma"/>
            <family val="2"/>
          </rPr>
          <t xml:space="preserve">  Material is beyond repair and needs to be replaced in order to perform to specifications
</t>
        </r>
        <r>
          <rPr>
            <b/>
            <u/>
            <sz val="9"/>
            <color indexed="48"/>
            <rFont val="Tahoma"/>
            <family val="2"/>
          </rPr>
          <t>Construct</t>
        </r>
        <r>
          <rPr>
            <b/>
            <sz val="9"/>
            <color indexed="48"/>
            <rFont val="Tahoma"/>
            <family val="2"/>
          </rPr>
          <t>:</t>
        </r>
        <r>
          <rPr>
            <sz val="9"/>
            <color indexed="81"/>
            <rFont val="Tahoma"/>
            <family val="2"/>
          </rPr>
          <t xml:space="preserve">  Construction or installation of an item which is not currently in existence but is necessary to meet program or market requirements. 
</t>
        </r>
        <r>
          <rPr>
            <b/>
            <u/>
            <sz val="9"/>
            <color indexed="48"/>
            <rFont val="Tahoma"/>
            <family val="2"/>
          </rPr>
          <t>No Action</t>
        </r>
        <r>
          <rPr>
            <b/>
            <sz val="9"/>
            <color indexed="48"/>
            <rFont val="Tahoma"/>
            <family val="2"/>
          </rPr>
          <t>:</t>
        </r>
        <r>
          <rPr>
            <sz val="9"/>
            <color indexed="81"/>
            <rFont val="Tahoma"/>
            <family val="2"/>
          </rPr>
          <t xml:space="preserve">  Nothing, other than routine maintenance, needs to be done for the material during the next 20 years. </t>
        </r>
        <r>
          <rPr>
            <sz val="9"/>
            <color indexed="10"/>
            <rFont val="Tahoma"/>
            <family val="2"/>
          </rPr>
          <t xml:space="preserve"> Note:  If selected, the cells to the right on the worsheet will be "gray" and   no further entries will be needed for this item.</t>
        </r>
        <r>
          <rPr>
            <sz val="9"/>
            <color indexed="81"/>
            <rFont val="Tahoma"/>
            <family val="2"/>
          </rPr>
          <t xml:space="preserve">
</t>
        </r>
      </text>
    </comment>
    <comment ref="G7" authorId="0" shapeId="0" xr:uid="{00000000-0006-0000-0600-000020000000}">
      <text>
        <r>
          <rPr>
            <b/>
            <sz val="11"/>
            <color indexed="81"/>
            <rFont val="Tahoma"/>
            <family val="2"/>
          </rPr>
          <t xml:space="preserve">Duration:
</t>
        </r>
        <r>
          <rPr>
            <sz val="11"/>
            <color indexed="81"/>
            <rFont val="Tahoma"/>
            <family val="2"/>
          </rPr>
          <t>The number of years needed to complete the required action.
Example:   The replacement of windows may span over a two year period to complete.  Therefore, two (2) years will be the duration period.</t>
        </r>
      </text>
    </comment>
    <comment ref="H7" authorId="0" shapeId="0" xr:uid="{00000000-0006-0000-0600-000021000000}">
      <text>
        <r>
          <rPr>
            <b/>
            <u/>
            <sz val="11"/>
            <color indexed="81"/>
            <rFont val="Tahoma"/>
            <family val="2"/>
          </rPr>
          <t>Quantity:</t>
        </r>
        <r>
          <rPr>
            <b/>
            <sz val="11"/>
            <color indexed="81"/>
            <rFont val="Tahoma"/>
            <family val="2"/>
          </rPr>
          <t xml:space="preserve">
</t>
        </r>
        <r>
          <rPr>
            <sz val="11"/>
            <color indexed="81"/>
            <rFont val="Tahoma"/>
            <family val="2"/>
          </rPr>
          <t xml:space="preserve">
Quantity of the material or system involved in the intended action.
  </t>
        </r>
      </text>
    </comment>
    <comment ref="I7" authorId="0" shapeId="0" xr:uid="{00000000-0006-0000-0600-000022000000}">
      <text>
        <r>
          <rPr>
            <b/>
            <u/>
            <sz val="11"/>
            <color indexed="81"/>
            <rFont val="Tahoma"/>
            <family val="2"/>
          </rPr>
          <t>Unit:</t>
        </r>
        <r>
          <rPr>
            <sz val="11"/>
            <color indexed="81"/>
            <rFont val="Tahoma"/>
            <family val="2"/>
          </rPr>
          <t xml:space="preserve">
The unit of measure used to describe the quantity of a material or system.
   Examples:
      each               ea
      square feet      sf
      square yards    sy
      linear feet        lf
      lump sum        ls
</t>
        </r>
      </text>
    </comment>
    <comment ref="L7" authorId="0" shapeId="0" xr:uid="{00000000-0006-0000-0600-000023000000}">
      <text>
        <r>
          <rPr>
            <b/>
            <u/>
            <sz val="11"/>
            <color indexed="81"/>
            <rFont val="Tahoma"/>
            <family val="2"/>
          </rPr>
          <t>Comments:</t>
        </r>
        <r>
          <rPr>
            <b/>
            <sz val="11"/>
            <color indexed="81"/>
            <rFont val="Tahoma"/>
            <family val="2"/>
          </rPr>
          <t xml:space="preserve">
</t>
        </r>
        <r>
          <rPr>
            <sz val="11"/>
            <color indexed="81"/>
            <rFont val="Tahoma"/>
            <family val="2"/>
          </rPr>
          <t xml:space="preserve">Enter any comments which further explain the material or system, or as required in the Statement of Work.
</t>
        </r>
      </text>
    </comment>
    <comment ref="M7" authorId="0" shapeId="0" xr:uid="{00000000-0006-0000-0600-000024000000}">
      <text>
        <r>
          <rPr>
            <b/>
            <u/>
            <sz val="11"/>
            <color indexed="81"/>
            <rFont val="Tahoma"/>
            <family val="2"/>
          </rPr>
          <t>Item:</t>
        </r>
        <r>
          <rPr>
            <b/>
            <sz val="11"/>
            <color indexed="81"/>
            <rFont val="Tahoma"/>
            <family val="2"/>
          </rPr>
          <t xml:space="preserve">
</t>
        </r>
        <r>
          <rPr>
            <sz val="11"/>
            <color indexed="81"/>
            <rFont val="Tahoma"/>
            <family val="2"/>
          </rPr>
          <t xml:space="preserve">IF there is a required action, the ITEM's description will be automatically repeated in this cell. 
</t>
        </r>
      </text>
    </comment>
    <comment ref="N7" authorId="0" shapeId="0" xr:uid="{00000000-0006-0000-0600-000025000000}">
      <text>
        <r>
          <rPr>
            <sz val="11"/>
            <color indexed="81"/>
            <rFont val="Tahoma"/>
            <family val="2"/>
          </rPr>
          <t>Health &amp; Safety Items
Actions that need to be done to bring the property into Health and Safety Compliance</t>
        </r>
        <r>
          <rPr>
            <sz val="11"/>
            <color indexed="81"/>
            <rFont val="Tahoma"/>
            <family val="2"/>
          </rPr>
          <t>.  Costs in current dollars will be automatically entered in this cell if the RUL is "0".</t>
        </r>
      </text>
    </comment>
    <comment ref="M10" authorId="0" shapeId="0" xr:uid="{00000000-0006-0000-0600-000026000000}">
      <text>
        <r>
          <rPr>
            <b/>
            <u/>
            <sz val="11"/>
            <color indexed="81"/>
            <rFont val="Tahoma"/>
            <family val="2"/>
          </rPr>
          <t>Uninflated Totals:</t>
        </r>
        <r>
          <rPr>
            <b/>
            <sz val="11"/>
            <color indexed="81"/>
            <rFont val="Tahoma"/>
            <family val="2"/>
          </rPr>
          <t xml:space="preserve">
</t>
        </r>
        <r>
          <rPr>
            <sz val="11"/>
            <color indexed="81"/>
            <rFont val="Tahoma"/>
            <family val="2"/>
          </rPr>
          <t xml:space="preserve">This row will display the total of all item costs by year and grand total before inflation factors are added.
</t>
        </r>
      </text>
    </comment>
    <comment ref="M11" authorId="0" shapeId="0" xr:uid="{00000000-0006-0000-0600-000027000000}">
      <text>
        <r>
          <rPr>
            <b/>
            <u/>
            <sz val="11"/>
            <color indexed="81"/>
            <rFont val="Tahoma"/>
            <family val="2"/>
          </rPr>
          <t>Inflation Factor (3%):</t>
        </r>
        <r>
          <rPr>
            <b/>
            <sz val="11"/>
            <color indexed="81"/>
            <rFont val="Tahoma"/>
            <family val="2"/>
          </rPr>
          <t xml:space="preserve">
</t>
        </r>
        <r>
          <rPr>
            <sz val="11"/>
            <color indexed="81"/>
            <rFont val="Tahoma"/>
            <family val="2"/>
          </rPr>
          <t xml:space="preserve">An </t>
        </r>
        <r>
          <rPr>
            <b/>
            <sz val="11"/>
            <color indexed="10"/>
            <rFont val="Tahoma"/>
            <family val="2"/>
          </rPr>
          <t>Inflation Factor of 3%</t>
        </r>
        <r>
          <rPr>
            <sz val="11"/>
            <color indexed="81"/>
            <rFont val="Tahoma"/>
            <family val="2"/>
          </rPr>
          <t xml:space="preserve"> is multiplied by Uninflated Totals for each year.
</t>
        </r>
      </text>
    </comment>
    <comment ref="M12" authorId="0" shapeId="0" xr:uid="{00000000-0006-0000-0600-000028000000}">
      <text>
        <r>
          <rPr>
            <b/>
            <u/>
            <sz val="11"/>
            <color indexed="81"/>
            <rFont val="Tahoma"/>
            <family val="2"/>
          </rPr>
          <t>Inflated Totals:</t>
        </r>
        <r>
          <rPr>
            <b/>
            <sz val="11"/>
            <color indexed="81"/>
            <rFont val="Tahoma"/>
            <family val="2"/>
          </rPr>
          <t xml:space="preserve">
</t>
        </r>
        <r>
          <rPr>
            <sz val="11"/>
            <color indexed="81"/>
            <rFont val="Tahoma"/>
            <family val="2"/>
          </rPr>
          <t xml:space="preserve">This row displays the total of all items including a 3% </t>
        </r>
        <r>
          <rPr>
            <sz val="11"/>
            <color indexed="10"/>
            <rFont val="Tahoma"/>
            <family val="2"/>
          </rPr>
          <t xml:space="preserve">Inflation Factor </t>
        </r>
        <r>
          <rPr>
            <sz val="11"/>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ed.duval</author>
  </authors>
  <commentList>
    <comment ref="A1" authorId="0" shapeId="0" xr:uid="{00000000-0006-0000-0700-000001000000}">
      <text>
        <r>
          <rPr>
            <b/>
            <sz val="14"/>
            <color indexed="81"/>
            <rFont val="Tahoma"/>
            <family val="2"/>
          </rPr>
          <t>Import Company Logo here if desired</t>
        </r>
        <r>
          <rPr>
            <sz val="8"/>
            <color indexed="81"/>
            <rFont val="Tahoma"/>
            <family val="2"/>
          </rPr>
          <t xml:space="preserve">
</t>
        </r>
      </text>
    </comment>
    <comment ref="R5" authorId="0" shapeId="0" xr:uid="{00000000-0006-0000-0700-000002000000}">
      <text>
        <r>
          <rPr>
            <b/>
            <sz val="14"/>
            <color indexed="81"/>
            <rFont val="Tahoma"/>
            <family val="2"/>
          </rPr>
          <t>change report date on project summary page</t>
        </r>
      </text>
    </comment>
    <comment ref="C7" authorId="0" shapeId="0" xr:uid="{00000000-0006-0000-0700-000003000000}">
      <text>
        <r>
          <rPr>
            <b/>
            <u/>
            <sz val="11"/>
            <color indexed="81"/>
            <rFont val="Tahoma"/>
            <family val="2"/>
          </rPr>
          <t>Capital Needs Over the Term (Year 1):</t>
        </r>
        <r>
          <rPr>
            <sz val="11"/>
            <color indexed="81"/>
            <rFont val="Tahoma"/>
            <family val="2"/>
          </rPr>
          <t xml:space="preserve">
Actions that need to be done in Year 1.  Costs in current dollars will be automatically entered in this cell.</t>
        </r>
      </text>
    </comment>
    <comment ref="D7" authorId="0" shapeId="0" xr:uid="{00000000-0006-0000-0700-000004000000}">
      <text>
        <r>
          <rPr>
            <b/>
            <u/>
            <sz val="11"/>
            <color indexed="81"/>
            <rFont val="Tahoma"/>
            <family val="2"/>
          </rPr>
          <t>Capital Needs Over the Term (Year 2):</t>
        </r>
        <r>
          <rPr>
            <sz val="11"/>
            <color indexed="81"/>
            <rFont val="Tahoma"/>
            <family val="2"/>
          </rPr>
          <t xml:space="preserve">
Actions that need to be done in Year 2.  Costs in current dollars will be automatically entered in this cell.</t>
        </r>
      </text>
    </comment>
    <comment ref="E7" authorId="0" shapeId="0" xr:uid="{00000000-0006-0000-0700-000005000000}">
      <text>
        <r>
          <rPr>
            <b/>
            <u/>
            <sz val="11"/>
            <color indexed="81"/>
            <rFont val="Tahoma"/>
            <family val="2"/>
          </rPr>
          <t>Capital Needs Over the Term (Year 3):</t>
        </r>
        <r>
          <rPr>
            <sz val="11"/>
            <color indexed="81"/>
            <rFont val="Tahoma"/>
            <family val="2"/>
          </rPr>
          <t xml:space="preserve">
Actions that need to be done in Year 3.  Costs in current dollars will be automatically entered in this cell.</t>
        </r>
      </text>
    </comment>
    <comment ref="F7" authorId="0" shapeId="0" xr:uid="{00000000-0006-0000-0700-000006000000}">
      <text>
        <r>
          <rPr>
            <b/>
            <u/>
            <sz val="11"/>
            <color indexed="81"/>
            <rFont val="Tahoma"/>
            <family val="2"/>
          </rPr>
          <t>Capital Needs Over the Term (Year 4):</t>
        </r>
        <r>
          <rPr>
            <sz val="11"/>
            <color indexed="81"/>
            <rFont val="Tahoma"/>
            <family val="2"/>
          </rPr>
          <t xml:space="preserve">
Actions that need to be done in Year 4.  Costs in current dollars will be automatically entered in this cell.</t>
        </r>
      </text>
    </comment>
    <comment ref="G7" authorId="0" shapeId="0" xr:uid="{00000000-0006-0000-0700-000007000000}">
      <text>
        <r>
          <rPr>
            <b/>
            <u/>
            <sz val="11"/>
            <color indexed="81"/>
            <rFont val="Tahoma"/>
            <family val="2"/>
          </rPr>
          <t>Capital Needs Over the Term (Year 5):</t>
        </r>
        <r>
          <rPr>
            <sz val="11"/>
            <color indexed="81"/>
            <rFont val="Tahoma"/>
            <family val="2"/>
          </rPr>
          <t xml:space="preserve">
Actions that need to be done in Year 4.  Costs in current dollars will be automatically entered in this cell.</t>
        </r>
      </text>
    </comment>
    <comment ref="H7" authorId="0" shapeId="0" xr:uid="{00000000-0006-0000-0700-000008000000}">
      <text>
        <r>
          <rPr>
            <b/>
            <u/>
            <sz val="11"/>
            <color indexed="81"/>
            <rFont val="Tahoma"/>
            <family val="2"/>
          </rPr>
          <t>Capital Needs Over the Term (Year 6):</t>
        </r>
        <r>
          <rPr>
            <sz val="11"/>
            <color indexed="81"/>
            <rFont val="Tahoma"/>
            <family val="2"/>
          </rPr>
          <t xml:space="preserve">
Actions that need to be done in Year 6.  Costs in current dollars will be automatically entered in this cell.</t>
        </r>
      </text>
    </comment>
    <comment ref="I7" authorId="0" shapeId="0" xr:uid="{00000000-0006-0000-0700-000009000000}">
      <text>
        <r>
          <rPr>
            <b/>
            <u/>
            <sz val="11"/>
            <color indexed="81"/>
            <rFont val="Tahoma"/>
            <family val="2"/>
          </rPr>
          <t>Capital Needs Over the Term (Year 7):</t>
        </r>
        <r>
          <rPr>
            <sz val="11"/>
            <color indexed="81"/>
            <rFont val="Tahoma"/>
            <family val="2"/>
          </rPr>
          <t xml:space="preserve">
Actions that need to be done in Year 7.  Costs in current dollars will be automatically entered in this cell.</t>
        </r>
      </text>
    </comment>
    <comment ref="J7" authorId="0" shapeId="0" xr:uid="{00000000-0006-0000-0700-00000A000000}">
      <text>
        <r>
          <rPr>
            <b/>
            <u/>
            <sz val="11"/>
            <color indexed="81"/>
            <rFont val="Tahoma"/>
            <family val="2"/>
          </rPr>
          <t>Capital Needs Over the Term (Year 8):</t>
        </r>
        <r>
          <rPr>
            <sz val="11"/>
            <color indexed="81"/>
            <rFont val="Tahoma"/>
            <family val="2"/>
          </rPr>
          <t xml:space="preserve">
Actions that need to be done in Year 8.  Costs in current dollars will be automatically entered in this cell.</t>
        </r>
      </text>
    </comment>
    <comment ref="K7" authorId="0" shapeId="0" xr:uid="{00000000-0006-0000-0700-00000B000000}">
      <text>
        <r>
          <rPr>
            <b/>
            <u/>
            <sz val="11"/>
            <color indexed="81"/>
            <rFont val="Tahoma"/>
            <family val="2"/>
          </rPr>
          <t>Capital Needs Over the Term (Year 9):</t>
        </r>
        <r>
          <rPr>
            <sz val="11"/>
            <color indexed="81"/>
            <rFont val="Tahoma"/>
            <family val="2"/>
          </rPr>
          <t xml:space="preserve">
Actions that need to be done in Year 9.  Costs in current dollars will be automatically entered in this cell.</t>
        </r>
      </text>
    </comment>
    <comment ref="L7" authorId="0" shapeId="0" xr:uid="{00000000-0006-0000-0700-00000C000000}">
      <text>
        <r>
          <rPr>
            <b/>
            <u/>
            <sz val="11"/>
            <color indexed="81"/>
            <rFont val="Tahoma"/>
            <family val="2"/>
          </rPr>
          <t>Capital Needs Over the Term (Year 10):</t>
        </r>
        <r>
          <rPr>
            <sz val="11"/>
            <color indexed="81"/>
            <rFont val="Tahoma"/>
            <family val="2"/>
          </rPr>
          <t xml:space="preserve">
Actions that need to be done in Year 10.  Costs in current dollars will be automatically entered in this cell.</t>
        </r>
      </text>
    </comment>
    <comment ref="M7" authorId="0" shapeId="0" xr:uid="{00000000-0006-0000-0700-00000D000000}">
      <text>
        <r>
          <rPr>
            <b/>
            <u/>
            <sz val="11"/>
            <color indexed="81"/>
            <rFont val="Tahoma"/>
            <family val="2"/>
          </rPr>
          <t>Capital Needs Over the Term (Year 11):</t>
        </r>
        <r>
          <rPr>
            <sz val="11"/>
            <color indexed="81"/>
            <rFont val="Tahoma"/>
            <family val="2"/>
          </rPr>
          <t xml:space="preserve">
Actions that need to be done in Year 11.  Costs in current dollars will be automatically entered in this cell.</t>
        </r>
      </text>
    </comment>
    <comment ref="N7" authorId="0" shapeId="0" xr:uid="{00000000-0006-0000-0700-00000E000000}">
      <text>
        <r>
          <rPr>
            <b/>
            <u/>
            <sz val="11"/>
            <color indexed="81"/>
            <rFont val="Tahoma"/>
            <family val="2"/>
          </rPr>
          <t>Capital Needs Over the Term (Year 12):</t>
        </r>
        <r>
          <rPr>
            <sz val="11"/>
            <color indexed="81"/>
            <rFont val="Tahoma"/>
            <family val="2"/>
          </rPr>
          <t xml:space="preserve">
Actions that need to be done in Year 12.  Costs in current dollars will be automatically entered in this cell.</t>
        </r>
      </text>
    </comment>
    <comment ref="O7" authorId="0" shapeId="0" xr:uid="{00000000-0006-0000-0700-00000F000000}">
      <text>
        <r>
          <rPr>
            <b/>
            <u/>
            <sz val="11"/>
            <color indexed="81"/>
            <rFont val="Tahoma"/>
            <family val="2"/>
          </rPr>
          <t>Capital Needs Over the Term (Year 13):</t>
        </r>
        <r>
          <rPr>
            <sz val="11"/>
            <color indexed="81"/>
            <rFont val="Tahoma"/>
            <family val="2"/>
          </rPr>
          <t xml:space="preserve">
Actions that need to be done in Year 13.  Costs in current dollars will be automatically entered in this cell.</t>
        </r>
      </text>
    </comment>
    <comment ref="P7" authorId="0" shapeId="0" xr:uid="{00000000-0006-0000-0700-000010000000}">
      <text>
        <r>
          <rPr>
            <b/>
            <u/>
            <sz val="11"/>
            <color indexed="81"/>
            <rFont val="Tahoma"/>
            <family val="2"/>
          </rPr>
          <t>Capital Needs Over the Term (Year 14):</t>
        </r>
        <r>
          <rPr>
            <sz val="11"/>
            <color indexed="81"/>
            <rFont val="Tahoma"/>
            <family val="2"/>
          </rPr>
          <t xml:space="preserve">
Actions that need to be done in Year 14.  Costs in current dollars will be automatically entered in this cell.</t>
        </r>
      </text>
    </comment>
    <comment ref="Q7" authorId="0" shapeId="0" xr:uid="{00000000-0006-0000-0700-000011000000}">
      <text>
        <r>
          <rPr>
            <b/>
            <u/>
            <sz val="11"/>
            <color indexed="81"/>
            <rFont val="Tahoma"/>
            <family val="2"/>
          </rPr>
          <t xml:space="preserve">Capital Needs Over the Term (Year 15):
</t>
        </r>
        <r>
          <rPr>
            <sz val="11"/>
            <color indexed="81"/>
            <rFont val="Tahoma"/>
            <family val="2"/>
          </rPr>
          <t xml:space="preserve">
Actions that need to be done in Year 15.  Costs in current dollars will be automatically entered in this cell.</t>
        </r>
      </text>
    </comment>
    <comment ref="R7" authorId="0" shapeId="0" xr:uid="{00000000-0006-0000-0700-000012000000}">
      <text>
        <r>
          <rPr>
            <b/>
            <u/>
            <sz val="11"/>
            <color indexed="81"/>
            <rFont val="Tahoma"/>
            <family val="2"/>
          </rPr>
          <t>Capital Needs Over the Term (Year 16):</t>
        </r>
        <r>
          <rPr>
            <sz val="11"/>
            <color indexed="81"/>
            <rFont val="Tahoma"/>
            <family val="2"/>
          </rPr>
          <t xml:space="preserve">
Actions that need to be done in Year 16.  Costs in current dollars will be automatically entered in this cell.</t>
        </r>
      </text>
    </comment>
    <comment ref="S7" authorId="0" shapeId="0" xr:uid="{00000000-0006-0000-0700-000013000000}">
      <text>
        <r>
          <rPr>
            <b/>
            <u/>
            <sz val="11"/>
            <color indexed="81"/>
            <rFont val="Tahoma"/>
            <family val="2"/>
          </rPr>
          <t>Capital Needs Over the Term (Year 17):</t>
        </r>
        <r>
          <rPr>
            <sz val="11"/>
            <color indexed="81"/>
            <rFont val="Tahoma"/>
            <family val="2"/>
          </rPr>
          <t xml:space="preserve">
Actions that need to be done in Year 17.  Costs in current dollars will be automatically entered in this cell.</t>
        </r>
      </text>
    </comment>
    <comment ref="T7" authorId="0" shapeId="0" xr:uid="{00000000-0006-0000-0700-000014000000}">
      <text>
        <r>
          <rPr>
            <b/>
            <u/>
            <sz val="11"/>
            <color indexed="81"/>
            <rFont val="Tahoma"/>
            <family val="2"/>
          </rPr>
          <t>Capital Needs Over the Term (Year 18):</t>
        </r>
        <r>
          <rPr>
            <sz val="11"/>
            <color indexed="81"/>
            <rFont val="Tahoma"/>
            <family val="2"/>
          </rPr>
          <t xml:space="preserve">
Actions that need to be done in Year 18.  Costs in current dollars will be automatically entered in this cell.</t>
        </r>
      </text>
    </comment>
    <comment ref="U7" authorId="0" shapeId="0" xr:uid="{00000000-0006-0000-0700-000015000000}">
      <text>
        <r>
          <rPr>
            <b/>
            <u/>
            <sz val="11"/>
            <color indexed="81"/>
            <rFont val="Tahoma"/>
            <family val="2"/>
          </rPr>
          <t>Capital Needs Over the Term (Year 19):</t>
        </r>
        <r>
          <rPr>
            <sz val="11"/>
            <color indexed="81"/>
            <rFont val="Tahoma"/>
            <family val="2"/>
          </rPr>
          <t xml:space="preserve">
Actions that need to be done in Year 19.  Costs in current dollars will be automatically entered in this cell.</t>
        </r>
      </text>
    </comment>
    <comment ref="V7" authorId="0" shapeId="0" xr:uid="{00000000-0006-0000-0700-000016000000}">
      <text>
        <r>
          <rPr>
            <b/>
            <u/>
            <sz val="11"/>
            <color indexed="81"/>
            <rFont val="Tahoma"/>
            <family val="2"/>
          </rPr>
          <t>Capital Needs Over the Term (Year 20):</t>
        </r>
        <r>
          <rPr>
            <sz val="11"/>
            <color indexed="81"/>
            <rFont val="Tahoma"/>
            <family val="2"/>
          </rPr>
          <t xml:space="preserve">
Actions that need to be done in Year 20.  Costs in current dollars will be automatically entered in this cell.</t>
        </r>
      </text>
    </comment>
    <comment ref="W7" authorId="1" shapeId="0" xr:uid="{00000000-0006-0000-0700-000017000000}">
      <text>
        <r>
          <rPr>
            <b/>
            <sz val="12"/>
            <color indexed="81"/>
            <rFont val="Tahoma"/>
            <family val="2"/>
          </rPr>
          <t xml:space="preserve">Total </t>
        </r>
        <r>
          <rPr>
            <b/>
            <sz val="8"/>
            <color indexed="81"/>
            <rFont val="Tahoma"/>
            <family val="2"/>
          </rPr>
          <t xml:space="preserve">
</t>
        </r>
        <r>
          <rPr>
            <b/>
            <sz val="10"/>
            <color indexed="81"/>
            <rFont val="Tahoma"/>
            <family val="2"/>
          </rPr>
          <t>Total of all Columns (20 years over the term)</t>
        </r>
      </text>
    </comment>
    <comment ref="A8" authorId="0" shapeId="0" xr:uid="{00000000-0006-0000-0700-000018000000}">
      <text>
        <r>
          <rPr>
            <b/>
            <u/>
            <sz val="11"/>
            <color indexed="81"/>
            <rFont val="Tahoma"/>
            <family val="2"/>
          </rPr>
          <t>Item:</t>
        </r>
        <r>
          <rPr>
            <b/>
            <sz val="11"/>
            <color indexed="81"/>
            <rFont val="Tahoma"/>
            <family val="2"/>
          </rPr>
          <t xml:space="preserve">
</t>
        </r>
        <r>
          <rPr>
            <sz val="11"/>
            <color indexed="81"/>
            <rFont val="Tahoma"/>
            <family val="2"/>
          </rPr>
          <t xml:space="preserve">IF there is a required action, the ITEM's description will be automatically repeated in this cell. 
</t>
        </r>
      </text>
    </comment>
    <comment ref="B8" authorId="0" shapeId="0" xr:uid="{00000000-0006-0000-0700-000019000000}">
      <text>
        <r>
          <rPr>
            <sz val="11"/>
            <color indexed="81"/>
            <rFont val="Tahoma"/>
            <family val="2"/>
          </rPr>
          <t>Health &amp; Safety Items
Actions that need to be done to bring the property into Health and Safety Compliance</t>
        </r>
        <r>
          <rPr>
            <sz val="11"/>
            <color indexed="81"/>
            <rFont val="Tahoma"/>
            <family val="2"/>
          </rPr>
          <t>.  Costs in current dollars will be automatically entered in this cell if the RUL is "0".</t>
        </r>
      </text>
    </comment>
    <comment ref="A9" authorId="0" shapeId="0" xr:uid="{00000000-0006-0000-0700-00001A000000}">
      <text>
        <r>
          <rPr>
            <b/>
            <sz val="11"/>
            <color indexed="81"/>
            <rFont val="Tahoma"/>
            <family val="2"/>
          </rPr>
          <t>Site Totals:</t>
        </r>
        <r>
          <rPr>
            <sz val="8"/>
            <color indexed="81"/>
            <rFont val="Tahoma"/>
            <family val="2"/>
          </rPr>
          <t xml:space="preserve">
</t>
        </r>
        <r>
          <rPr>
            <sz val="11"/>
            <color indexed="81"/>
            <rFont val="Tahoma"/>
            <family val="2"/>
          </rPr>
          <t>This row will display the total of all site costs by year and grand total before inflation factors are added.</t>
        </r>
      </text>
    </comment>
    <comment ref="A10" authorId="0" shapeId="0" xr:uid="{00000000-0006-0000-0700-00001B000000}">
      <text>
        <r>
          <rPr>
            <b/>
            <sz val="11"/>
            <color indexed="81"/>
            <rFont val="Tahoma"/>
            <family val="2"/>
          </rPr>
          <t>Architectural Totals:</t>
        </r>
        <r>
          <rPr>
            <sz val="8"/>
            <color indexed="81"/>
            <rFont val="Tahoma"/>
            <family val="2"/>
          </rPr>
          <t xml:space="preserve">
</t>
        </r>
        <r>
          <rPr>
            <sz val="11"/>
            <color indexed="81"/>
            <rFont val="Tahoma"/>
            <family val="2"/>
          </rPr>
          <t>This row will display the total of all architectural costs by year and grand total before inflation factors are added.</t>
        </r>
      </text>
    </comment>
    <comment ref="A11" authorId="0" shapeId="0" xr:uid="{00000000-0006-0000-0700-00001C000000}">
      <text>
        <r>
          <rPr>
            <b/>
            <sz val="11"/>
            <color indexed="81"/>
            <rFont val="Tahoma"/>
            <family val="2"/>
          </rPr>
          <t>Mech &amp; Electric Totals:</t>
        </r>
        <r>
          <rPr>
            <sz val="8"/>
            <color indexed="81"/>
            <rFont val="Tahoma"/>
            <family val="2"/>
          </rPr>
          <t xml:space="preserve">
</t>
        </r>
        <r>
          <rPr>
            <sz val="11"/>
            <color indexed="81"/>
            <rFont val="Tahoma"/>
            <family val="2"/>
          </rPr>
          <t>This row will display the total of all mechanical and electrical costs by year and grand total before inflation factors are added.</t>
        </r>
      </text>
    </comment>
    <comment ref="A12" authorId="0" shapeId="0" xr:uid="{00000000-0006-0000-0700-00001D000000}">
      <text>
        <r>
          <rPr>
            <b/>
            <sz val="11"/>
            <color indexed="81"/>
            <rFont val="Tahoma"/>
            <family val="2"/>
          </rPr>
          <t>Dwelling Unit Totals:</t>
        </r>
        <r>
          <rPr>
            <sz val="8"/>
            <color indexed="81"/>
            <rFont val="Tahoma"/>
            <family val="2"/>
          </rPr>
          <t xml:space="preserve">
</t>
        </r>
        <r>
          <rPr>
            <sz val="11"/>
            <color indexed="81"/>
            <rFont val="Tahoma"/>
            <family val="2"/>
          </rPr>
          <t>This row will display the total of all dwelling unit costs by year and grand total before inflation factors are added.</t>
        </r>
      </text>
    </comment>
    <comment ref="A13" authorId="0" shapeId="0" xr:uid="{00000000-0006-0000-0700-00001E000000}">
      <text>
        <r>
          <rPr>
            <b/>
            <u/>
            <sz val="11"/>
            <color indexed="81"/>
            <rFont val="Tahoma"/>
            <family val="2"/>
          </rPr>
          <t>Uninflated Totals:</t>
        </r>
        <r>
          <rPr>
            <b/>
            <sz val="11"/>
            <color indexed="81"/>
            <rFont val="Tahoma"/>
            <family val="2"/>
          </rPr>
          <t xml:space="preserve">
</t>
        </r>
        <r>
          <rPr>
            <sz val="11"/>
            <color indexed="81"/>
            <rFont val="Tahoma"/>
            <family val="2"/>
          </rPr>
          <t>This row will display the total of all item costs by year and grand total before inflation factors are added.</t>
        </r>
        <r>
          <rPr>
            <sz val="8"/>
            <color indexed="81"/>
            <rFont val="Tahoma"/>
            <family val="2"/>
          </rPr>
          <t xml:space="preserve">
</t>
        </r>
      </text>
    </comment>
    <comment ref="A14" authorId="0" shapeId="0" xr:uid="{00000000-0006-0000-0700-00001F000000}">
      <text>
        <r>
          <rPr>
            <b/>
            <u/>
            <sz val="11"/>
            <color indexed="81"/>
            <rFont val="Tahoma"/>
            <family val="2"/>
          </rPr>
          <t>Inflation Factor:</t>
        </r>
        <r>
          <rPr>
            <b/>
            <sz val="11"/>
            <color indexed="81"/>
            <rFont val="Tahoma"/>
            <family val="2"/>
          </rPr>
          <t xml:space="preserve">
</t>
        </r>
        <r>
          <rPr>
            <sz val="11"/>
            <color indexed="81"/>
            <rFont val="Tahoma"/>
            <family val="2"/>
          </rPr>
          <t xml:space="preserve">An </t>
        </r>
        <r>
          <rPr>
            <b/>
            <sz val="11"/>
            <color indexed="10"/>
            <rFont val="Tahoma"/>
            <family val="2"/>
          </rPr>
          <t>Inflation Factor of 3%</t>
        </r>
        <r>
          <rPr>
            <sz val="11"/>
            <color indexed="81"/>
            <rFont val="Tahoma"/>
            <family val="2"/>
          </rPr>
          <t xml:space="preserve"> is multiplied by Uninflated Totals for each year.</t>
        </r>
        <r>
          <rPr>
            <sz val="8"/>
            <color indexed="81"/>
            <rFont val="Tahoma"/>
            <family val="2"/>
          </rPr>
          <t xml:space="preserve">
</t>
        </r>
      </text>
    </comment>
    <comment ref="A15" authorId="0" shapeId="0" xr:uid="{00000000-0006-0000-0700-000020000000}">
      <text>
        <r>
          <rPr>
            <b/>
            <u/>
            <sz val="11"/>
            <color indexed="81"/>
            <rFont val="Tahoma"/>
            <family val="2"/>
          </rPr>
          <t>Inflated Totals:</t>
        </r>
        <r>
          <rPr>
            <sz val="11"/>
            <color indexed="81"/>
            <rFont val="Tahoma"/>
            <family val="2"/>
          </rPr>
          <t xml:space="preserve">
This row displays the total of all items including a 3% Inflation Factor </t>
        </r>
        <r>
          <rPr>
            <sz val="8"/>
            <color indexed="81"/>
            <rFont val="Tahoma"/>
            <family val="2"/>
          </rPr>
          <t xml:space="preserve">
</t>
        </r>
      </text>
    </comment>
    <comment ref="H19" authorId="0" shapeId="0" xr:uid="{00000000-0006-0000-0700-000021000000}">
      <text>
        <r>
          <rPr>
            <b/>
            <sz val="11"/>
            <color indexed="81"/>
            <rFont val="Tahoma"/>
            <family val="2"/>
          </rPr>
          <t>This cell displays the total Immediate Capital Needs (Year 0)
in current dollars</t>
        </r>
      </text>
    </comment>
    <comment ref="H20" authorId="0" shapeId="0" xr:uid="{00000000-0006-0000-0700-000022000000}">
      <text>
        <r>
          <rPr>
            <b/>
            <sz val="11"/>
            <color indexed="81"/>
            <rFont val="Tahoma"/>
            <family val="2"/>
          </rPr>
          <t>This cell displays the total Capital Needs Over the Term (Years 1-20) in current dollars.</t>
        </r>
        <r>
          <rPr>
            <sz val="8"/>
            <color indexed="81"/>
            <rFont val="Tahoma"/>
            <family val="2"/>
          </rPr>
          <t xml:space="preserve">
</t>
        </r>
      </text>
    </comment>
    <comment ref="K20" authorId="0" shapeId="0" xr:uid="{00000000-0006-0000-0700-000023000000}">
      <text>
        <r>
          <rPr>
            <b/>
            <sz val="11"/>
            <color indexed="81"/>
            <rFont val="Tahoma"/>
            <family val="2"/>
          </rPr>
          <t>This cell displays the total Capital Needs Over the Term (Years 1-20) in inflated dollars.</t>
        </r>
        <r>
          <rPr>
            <sz val="8"/>
            <color indexed="81"/>
            <rFont val="Tahoma"/>
            <family val="2"/>
          </rPr>
          <t xml:space="preserve">
</t>
        </r>
      </text>
    </comment>
    <comment ref="H21" authorId="0" shapeId="0" xr:uid="{00000000-0006-0000-0700-000024000000}">
      <text>
        <r>
          <rPr>
            <b/>
            <sz val="11"/>
            <color indexed="81"/>
            <rFont val="Tahoma"/>
            <family val="2"/>
          </rPr>
          <t>This cell displays the grand total Capital Needs (Years 0-20) in current dollars</t>
        </r>
        <r>
          <rPr>
            <sz val="8"/>
            <color indexed="81"/>
            <rFont val="Tahoma"/>
            <family val="2"/>
          </rPr>
          <t xml:space="preserve">
</t>
        </r>
      </text>
    </comment>
    <comment ref="K21" authorId="0" shapeId="0" xr:uid="{00000000-0006-0000-0700-000025000000}">
      <text>
        <r>
          <rPr>
            <b/>
            <sz val="11"/>
            <color indexed="81"/>
            <rFont val="Tahoma"/>
            <family val="2"/>
          </rPr>
          <t>This cell displays the grand total Capital Needs (Years 0-20) in inflated dollars.</t>
        </r>
        <r>
          <rPr>
            <sz val="8"/>
            <color indexed="81"/>
            <rFont val="Tahoma"/>
            <family val="2"/>
          </rPr>
          <t xml:space="preserve">
</t>
        </r>
      </text>
    </comment>
    <comment ref="H22" authorId="0" shapeId="0" xr:uid="{00000000-0006-0000-0700-000026000000}">
      <text>
        <r>
          <rPr>
            <b/>
            <sz val="11"/>
            <color indexed="81"/>
            <rFont val="Tahoma"/>
            <family val="2"/>
          </rPr>
          <t>This cell displays the grand total Capital Needs per Dwelling Unit in current dollars.</t>
        </r>
        <r>
          <rPr>
            <sz val="8"/>
            <color indexed="81"/>
            <rFont val="Tahoma"/>
            <family val="2"/>
          </rPr>
          <t xml:space="preserve">
</t>
        </r>
      </text>
    </comment>
    <comment ref="K22" authorId="0" shapeId="0" xr:uid="{00000000-0006-0000-0700-000027000000}">
      <text>
        <r>
          <rPr>
            <b/>
            <sz val="11"/>
            <color indexed="81"/>
            <rFont val="Tahoma"/>
            <family val="2"/>
          </rPr>
          <t>This cell displays the grand total Capital Needs per Dwelling Unit in inflated dollars.</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800-000001000000}">
      <text>
        <r>
          <rPr>
            <b/>
            <sz val="14"/>
            <color indexed="81"/>
            <rFont val="Tahoma"/>
            <family val="2"/>
          </rPr>
          <t>Import Company Logo here if desired</t>
        </r>
        <r>
          <rPr>
            <sz val="8"/>
            <color indexed="81"/>
            <rFont val="Tahoma"/>
            <family val="2"/>
          </rPr>
          <t xml:space="preserve">
</t>
        </r>
      </text>
    </comment>
    <comment ref="N5" authorId="0" shapeId="0" xr:uid="{00000000-0006-0000-0800-000002000000}">
      <text>
        <r>
          <rPr>
            <b/>
            <sz val="14"/>
            <color indexed="81"/>
            <rFont val="Tahoma"/>
            <family val="2"/>
          </rPr>
          <t>change report date on project summary page</t>
        </r>
      </text>
    </comment>
    <comment ref="A34" authorId="0" shapeId="0" xr:uid="{00000000-0006-0000-0800-000003000000}">
      <text>
        <r>
          <rPr>
            <b/>
            <u/>
            <sz val="11"/>
            <color indexed="81"/>
            <rFont val="Tahoma"/>
            <family val="2"/>
          </rPr>
          <t>Pictures:</t>
        </r>
        <r>
          <rPr>
            <sz val="11"/>
            <color indexed="81"/>
            <rFont val="Tahoma"/>
            <family val="2"/>
          </rPr>
          <t xml:space="preserve">
Please insert pictures of project in this section.
Click on "Insert" from the menu bar and click on "Picture".  From the submenu, pick "From File" and a dialog box will open.  Find the location/folder of the pictures you would like to insert into the report.  
Typically, two pictures per page will allow for enough size and clarity to make the pictures readable when viewing a printed report.  </t>
        </r>
      </text>
    </comment>
  </commentList>
</comments>
</file>

<file path=xl/sharedStrings.xml><?xml version="1.0" encoding="utf-8"?>
<sst xmlns="http://schemas.openxmlformats.org/spreadsheetml/2006/main" count="808" uniqueCount="533">
  <si>
    <t>Project Summary</t>
  </si>
  <si>
    <t>Date:</t>
  </si>
  <si>
    <t>Capital Needs Assessment</t>
  </si>
  <si>
    <t>Project:</t>
  </si>
  <si>
    <t>Provider</t>
  </si>
  <si>
    <t>Name:</t>
  </si>
  <si>
    <t>Addr1:</t>
  </si>
  <si>
    <t>Addr2:</t>
  </si>
  <si>
    <t>City:</t>
  </si>
  <si>
    <t>State:</t>
  </si>
  <si>
    <t>Zip Code:</t>
  </si>
  <si>
    <t>Phone:</t>
  </si>
  <si>
    <t>Project</t>
  </si>
  <si>
    <t>Site Information / Unit Mix</t>
  </si>
  <si>
    <t>Type:</t>
  </si>
  <si>
    <t>Year Built:</t>
  </si>
  <si>
    <t>Last Renovated:</t>
  </si>
  <si>
    <t>1 Bedroom Apts:</t>
  </si>
  <si>
    <t>2 Bedroom Apts:</t>
  </si>
  <si>
    <t>3 Bedroom Apts:</t>
  </si>
  <si>
    <t>4 Bedroom Apts:</t>
  </si>
  <si>
    <t>Inspection Report</t>
  </si>
  <si>
    <t>Inspector:</t>
  </si>
  <si>
    <t>Validation Values Worksheet</t>
  </si>
  <si>
    <t>Family</t>
  </si>
  <si>
    <t>Elderly</t>
  </si>
  <si>
    <t>Narrative</t>
  </si>
  <si>
    <t>Executive Summary</t>
  </si>
  <si>
    <t>Photos</t>
  </si>
  <si>
    <t>Item</t>
  </si>
  <si>
    <t>EUL</t>
  </si>
  <si>
    <t>AGE</t>
  </si>
  <si>
    <t>RUL</t>
  </si>
  <si>
    <t>Action</t>
  </si>
  <si>
    <t>DUR</t>
  </si>
  <si>
    <t>Comments</t>
  </si>
  <si>
    <t>Unit</t>
  </si>
  <si>
    <t>Project Types</t>
  </si>
  <si>
    <t>Actions</t>
  </si>
  <si>
    <t>Maintain</t>
  </si>
  <si>
    <t>Replace</t>
  </si>
  <si>
    <t>Repair</t>
  </si>
  <si>
    <t>No Action</t>
  </si>
  <si>
    <t>Materials and Conditions - Site</t>
  </si>
  <si>
    <t>Capital Needs Over the Term - Site</t>
  </si>
  <si>
    <t>Total</t>
  </si>
  <si>
    <t>Cond</t>
  </si>
  <si>
    <t>Conditions</t>
  </si>
  <si>
    <t>Excellent</t>
  </si>
  <si>
    <t xml:space="preserve">Good </t>
  </si>
  <si>
    <t>Fair</t>
  </si>
  <si>
    <t>Poor</t>
  </si>
  <si>
    <t>Construct</t>
  </si>
  <si>
    <t>Uninflated Totals</t>
  </si>
  <si>
    <t>Inflated Totals</t>
  </si>
  <si>
    <t>Inspected Units</t>
  </si>
  <si>
    <t>Site</t>
  </si>
  <si>
    <t>Architecture</t>
  </si>
  <si>
    <t>Dwelling Units</t>
  </si>
  <si>
    <t>Mech &amp; Electric</t>
  </si>
  <si>
    <t>Unit Number</t>
  </si>
  <si>
    <t>QTY</t>
  </si>
  <si>
    <t>Immediate Capital Needs:</t>
  </si>
  <si>
    <t>Total Capital Needs Over the Term:</t>
  </si>
  <si>
    <t>Grand Total Capital Needs:</t>
  </si>
  <si>
    <t>Inflated</t>
  </si>
  <si>
    <t>Non-Inflated</t>
  </si>
  <si>
    <t>Capital Needs Per Unit</t>
  </si>
  <si>
    <t>Units:</t>
  </si>
  <si>
    <t>Cost</t>
  </si>
  <si>
    <t>ea</t>
  </si>
  <si>
    <t>ARCHITECTURAL</t>
  </si>
  <si>
    <t>SITE</t>
  </si>
  <si>
    <t>MECHANICAL AND ELECTRICAL</t>
  </si>
  <si>
    <t>DWELLING UNITS</t>
  </si>
  <si>
    <t>Materials and Conditions - Architectural</t>
  </si>
  <si>
    <t>Capital Needs Over the Term - Architectural</t>
  </si>
  <si>
    <t>Email:</t>
  </si>
  <si>
    <t>Owner</t>
  </si>
  <si>
    <t>Inflation Rate</t>
  </si>
  <si>
    <t>Inflation Factor (3%)</t>
  </si>
  <si>
    <t>Total Dwelling Units:</t>
  </si>
  <si>
    <t>Materials and Conditions - Mechanical &amp; Electrical</t>
  </si>
  <si>
    <t>Capital Needs Over the Term - Mechanical &amp; Electrical</t>
  </si>
  <si>
    <t>Capital Needs Over the Term - Dwelling Units</t>
  </si>
  <si>
    <t>Materials and Conditions - Dwelling Units</t>
  </si>
  <si>
    <r>
      <t xml:space="preserve">Accessibility </t>
    </r>
    <r>
      <rPr>
        <sz val="10"/>
        <rFont val="Arial"/>
        <family val="2"/>
      </rPr>
      <t xml:space="preserve">- Include items such as:
            </t>
    </r>
    <r>
      <rPr>
        <b/>
        <sz val="10"/>
        <rFont val="Arial"/>
        <family val="2"/>
      </rPr>
      <t xml:space="preserve">- </t>
    </r>
    <r>
      <rPr>
        <sz val="10"/>
        <rFont val="Arial"/>
        <family val="2"/>
      </rPr>
      <t>How the property meets applicable local, state, and federal laws and standards for accessibility.
            - Description of any actions and their estimated costs to correct any deficiencies noted during the inspection.
            - An opinion on the adequacy of any existing property Transition Plan to achieve compliance.</t>
    </r>
  </si>
  <si>
    <r>
      <t xml:space="preserve">Environmental </t>
    </r>
    <r>
      <rPr>
        <sz val="10"/>
        <rFont val="Arial"/>
        <family val="2"/>
      </rPr>
      <t>- Include items such as:
            - An assessment of observed or potential on-site environmental hazards.
            - Results of any existing tests for the presence of radon, lead in water or paint, mold, and 
              other environmental concerns.
           - An opinion on the adequacy of any existing lead based paint risk assessment for properties 
             constructed before 1978.</t>
    </r>
  </si>
  <si>
    <r>
      <t xml:space="preserve">Recommendations </t>
    </r>
    <r>
      <rPr>
        <sz val="10"/>
        <rFont val="Arial"/>
        <family val="2"/>
      </rPr>
      <t>- Include recommendations for any additional professional reports as deemed necessary, such as additional investigations on potential structural defects or environmental hazards.</t>
    </r>
  </si>
  <si>
    <r>
      <t xml:space="preserve">Acknowledgements </t>
    </r>
    <r>
      <rPr>
        <sz val="10"/>
        <rFont val="Arial"/>
        <family val="2"/>
      </rPr>
      <t>- Include the names and addresses of persons who:  were interviewed during or as part of the inspection; provided information for the assessment; and performed any portion of the assessment on behalf of the provider.</t>
    </r>
  </si>
  <si>
    <t>Double Click Here to insert the Narrative--&gt;</t>
  </si>
  <si>
    <t>Instruction - Double click on the Microsoft Word Document link (above) to insert the narrative section in accordance with the categories listed below:</t>
  </si>
  <si>
    <t>Change History</t>
  </si>
  <si>
    <t>Capital Needs Worksheet</t>
  </si>
  <si>
    <t>Date</t>
  </si>
  <si>
    <t>Worksheet</t>
  </si>
  <si>
    <t>Change</t>
  </si>
  <si>
    <t>Version</t>
  </si>
  <si>
    <t>Added to Workbook</t>
  </si>
  <si>
    <t>County:</t>
  </si>
  <si>
    <t>Set date in top right corner to today, allowing the ability to override if needed</t>
  </si>
  <si>
    <t>Added Footer information identifying the section, page number and version.</t>
  </si>
  <si>
    <t>All Pages</t>
  </si>
  <si>
    <t>Added County to Project</t>
  </si>
  <si>
    <t>Added embedded worksheet to hold the Narrative Document.  Reconfigured the comments.</t>
  </si>
  <si>
    <t>All Materials and Conditions Worksheets</t>
  </si>
  <si>
    <t>Modified the deletion so all rows can be deleted without affecting the underlying formulas</t>
  </si>
  <si>
    <t>Modified the insert function to allow the insertion of a line below the current line instead of always at the end.</t>
  </si>
  <si>
    <t>Type</t>
  </si>
  <si>
    <t>Enhancement</t>
  </si>
  <si>
    <t>20 Year plan values were not being properly overwritten. Fixed</t>
  </si>
  <si>
    <t>Bug</t>
  </si>
  <si>
    <t>Comment field was not allowing re-editing.  Turned hidden formula off - Fixed</t>
  </si>
  <si>
    <t>Force insert line to occur within the data block</t>
  </si>
  <si>
    <t>Mechanical &amp; Electrical  Worksheet</t>
  </si>
  <si>
    <t>First line was not pulling the EUL</t>
  </si>
  <si>
    <t>Added check to make sure the DUR does not exceed the EUL</t>
  </si>
  <si>
    <t>Photo Page</t>
  </si>
  <si>
    <t xml:space="preserve">Changed to make the page a better fit for landscape printing.  </t>
  </si>
  <si>
    <t>Allowed Year to be 0</t>
  </si>
  <si>
    <t>Prevented the overwrite of the total column if the action was changed to "No Action" and back</t>
  </si>
  <si>
    <t>Changed the "Protect" command to be compatible with MAC Excel and older PC versions</t>
  </si>
  <si>
    <t>Totals were missing off the 20 year plan</t>
  </si>
  <si>
    <t>All</t>
  </si>
  <si>
    <t>Version was printing 1.3 now changed to 1.4</t>
  </si>
  <si>
    <t>Size</t>
  </si>
  <si>
    <r>
      <t>Site</t>
    </r>
    <r>
      <rPr>
        <sz val="10"/>
        <rFont val="Arial"/>
        <family val="2"/>
      </rPr>
      <t xml:space="preserve"> - Include specific site amenities, such as walks and fencing, that need to be specially maintained, repaired, replaced, or improved immediately or during the 20-year long term schedule. Describe the condition of the items and when the appropriate actions are needed.</t>
    </r>
  </si>
  <si>
    <r>
      <t xml:space="preserve">Architectural </t>
    </r>
    <r>
      <rPr>
        <sz val="10"/>
        <rFont val="Arial"/>
        <family val="2"/>
      </rPr>
      <t>- Include specific architectural elements, such as roofing and interior common areas, that need to be specially maintained, repaired, replaced, or improved immediately or during the 20-year long term schedule. Describe the condition of the items and when the appropriate actions are needed.</t>
    </r>
  </si>
  <si>
    <r>
      <t xml:space="preserve">Mechanical and Electrical </t>
    </r>
    <r>
      <rPr>
        <sz val="10"/>
        <rFont val="Arial"/>
        <family val="2"/>
      </rPr>
      <t>- Include specific mechanical and electrical materials, such as furnaces and meters, that need to be specially maintained, repaired, replaced, or improved immediately or during the 20-year long term schedule.  Describe the condition of the items and when the appropriate actions are needed.</t>
    </r>
  </si>
  <si>
    <r>
      <t xml:space="preserve">Dwellings </t>
    </r>
    <r>
      <rPr>
        <sz val="10"/>
        <rFont val="Arial"/>
        <family val="2"/>
      </rPr>
      <t>- Include specific dwelling unit items, such as appliances and flooring, that need to be specially maintained, repaired, replaced, or improved immediately or during the 20-year long term schedule.  Describe the condition of the items and when the appropriate actions is needed.</t>
    </r>
  </si>
  <si>
    <r>
      <t xml:space="preserve">Needs Funded by Third Party - </t>
    </r>
    <r>
      <rPr>
        <sz val="10"/>
        <rFont val="Arial"/>
        <family val="2"/>
      </rPr>
      <t>Identify any needs being or to be funded from a third party, such as tax credits. Include a description of the work, the source of funds, the year's) the work is planned to be completed, and the total estimated costs in current dollars.</t>
    </r>
  </si>
  <si>
    <r>
      <t>Health and Safety -</t>
    </r>
    <r>
      <rPr>
        <sz val="10"/>
        <rFont val="Arial"/>
        <family val="2"/>
      </rPr>
      <t xml:space="preserve"> Include specific items that must be remedied immediately.  Such items as an inoperable central fire alarm system, missing / unsecured railings, blocked / inadequate fire egress, or property wide rodent infestation would be entered here.</t>
    </r>
  </si>
  <si>
    <r>
      <t xml:space="preserve">Capital Needs Summary - </t>
    </r>
    <r>
      <rPr>
        <sz val="10"/>
        <rFont val="Arial"/>
        <family val="2"/>
      </rPr>
      <t xml:space="preserve"> Include a general description of the property and purpose of the assessment. Summarize the total budget for capital needs, including funds needed in the reserve account and funds from any third party source. Explain which property components will absorb a majority of the needed funds.</t>
    </r>
  </si>
  <si>
    <t>All Materials and Conditions Worksheets &amp; Executive Summary</t>
  </si>
  <si>
    <t>Year 0 was changed to "Health &amp; Safety"</t>
  </si>
  <si>
    <t>Expanded to include Health and Safety</t>
  </si>
  <si>
    <t>Various</t>
  </si>
  <si>
    <t>Fix several spelling mistakes and expanded some comment fields.</t>
  </si>
  <si>
    <t>Fixed word wrapping on the item &amp; comment fields</t>
  </si>
  <si>
    <t>H &amp; S</t>
  </si>
  <si>
    <t>1.5a</t>
  </si>
  <si>
    <t>bug</t>
  </si>
  <si>
    <t>Change Header Title to "H &amp; S"</t>
  </si>
  <si>
    <t>Columns widths will adjust automatically to accomadate the new titles</t>
  </si>
  <si>
    <t>1.5b</t>
  </si>
  <si>
    <t>Fixed lookup of EUL for all m&amp;c worksheets</t>
  </si>
  <si>
    <t>Row sizes will resize automatically for all sheets</t>
  </si>
  <si>
    <t>Photo Pages may now be inserted by hitting an insert new page button.</t>
  </si>
  <si>
    <t>Insert your caption here</t>
  </si>
  <si>
    <t>Insert a picture in this shaded area.
   1.  Select this object
   2.  Click on "Insert" from the menu bar and click on "Picture"  
   3.  From the submenu, pick "From File" -a dialog box will open
   4.  Find the picture and click "Insert"</t>
  </si>
  <si>
    <t>1.5c</t>
  </si>
  <si>
    <t>Photo Pages now support a 4 picture format</t>
  </si>
  <si>
    <t>1.5d</t>
  </si>
  <si>
    <t>Removed password from each page.</t>
  </si>
  <si>
    <t>Modified the year on each page to be driven by the report date</t>
  </si>
  <si>
    <r>
      <rPr>
        <sz val="8"/>
        <rFont val="Calibri"/>
        <family val="2"/>
      </rPr>
      <t>Electric distribution center</t>
    </r>
  </si>
  <si>
    <r>
      <rPr>
        <sz val="8"/>
        <rFont val="Calibri"/>
        <family val="2"/>
      </rPr>
      <t>Electric distribution lines</t>
    </r>
  </si>
  <si>
    <r>
      <rPr>
        <sz val="8"/>
        <rFont val="Calibri"/>
        <family val="2"/>
      </rPr>
      <t>Enironmental remediation system periodic tests</t>
    </r>
  </si>
  <si>
    <r>
      <rPr>
        <sz val="8"/>
        <rFont val="Calibri"/>
        <family val="2"/>
      </rPr>
      <t>Irrigation System</t>
    </r>
  </si>
  <si>
    <r>
      <rPr>
        <sz val="8"/>
        <rFont val="Calibri"/>
        <family val="2"/>
      </rPr>
      <t>Mail Kiosk</t>
    </r>
  </si>
  <si>
    <r>
      <rPr>
        <sz val="8"/>
        <rFont val="Calibri"/>
        <family val="2"/>
      </rPr>
      <t>Owner provided item(s) (specify)</t>
    </r>
  </si>
  <si>
    <r>
      <rPr>
        <sz val="8"/>
        <rFont val="Calibri"/>
        <family val="2"/>
      </rPr>
      <t>Pool Deck</t>
    </r>
  </si>
  <si>
    <r>
      <rPr>
        <sz val="8"/>
        <rFont val="Calibri"/>
        <family val="2"/>
      </rPr>
      <t>Pool/Spa Plastic Liner</t>
    </r>
  </si>
  <si>
    <r>
      <rPr>
        <sz val="8"/>
        <rFont val="Calibri"/>
        <family val="2"/>
      </rPr>
      <t>Pool/Spa pumps and equipment</t>
    </r>
  </si>
  <si>
    <r>
      <rPr>
        <sz val="8"/>
        <rFont val="Calibri"/>
        <family val="2"/>
      </rPr>
      <t>Recycling containers/equipment</t>
    </r>
  </si>
  <si>
    <r>
      <rPr>
        <sz val="8"/>
        <rFont val="Calibri"/>
        <family val="2"/>
      </rPr>
      <t>Storage sheds</t>
    </r>
  </si>
  <si>
    <r>
      <rPr>
        <sz val="8"/>
        <rFont val="Calibri"/>
        <family val="2"/>
      </rPr>
      <t>Water Mains/Valves</t>
    </r>
  </si>
  <si>
    <r>
      <rPr>
        <sz val="8"/>
        <rFont val="Calibri"/>
        <family val="2"/>
      </rPr>
      <t>Water Tower</t>
    </r>
  </si>
  <si>
    <r>
      <rPr>
        <sz val="8"/>
        <rFont val="Calibri"/>
        <family val="2"/>
      </rPr>
      <t>Roof Hatch</t>
    </r>
  </si>
  <si>
    <r>
      <rPr>
        <sz val="8"/>
        <rFont val="Calibri"/>
        <family val="2"/>
      </rPr>
      <t>Roof Skylight</t>
    </r>
  </si>
  <si>
    <r>
      <rPr>
        <sz val="8"/>
        <rFont val="Calibri"/>
        <family val="2"/>
      </rPr>
      <t>Bath/kitchen vent/exhaust fans</t>
    </r>
  </si>
  <si>
    <r>
      <rPr>
        <sz val="8"/>
        <rFont val="Calibri"/>
        <family val="2"/>
      </rPr>
      <t>Cabinets &amp; vanities</t>
    </r>
  </si>
  <si>
    <r>
      <rPr>
        <sz val="8"/>
        <rFont val="Calibri"/>
        <family val="2"/>
      </rPr>
      <t>Call station</t>
    </r>
  </si>
  <si>
    <r>
      <rPr>
        <sz val="8"/>
        <rFont val="Calibri"/>
        <family val="2"/>
      </rPr>
      <t>Emergency/auxillary fuel storage tank</t>
    </r>
  </si>
  <si>
    <r>
      <rPr>
        <sz val="8"/>
        <rFont val="Calibri"/>
        <family val="2"/>
      </rPr>
      <t>Emergency/auxillary generator</t>
    </r>
  </si>
  <si>
    <r>
      <rPr>
        <sz val="8"/>
        <rFont val="Calibri"/>
        <family val="2"/>
      </rPr>
      <t>Escalators</t>
    </r>
  </si>
  <si>
    <r>
      <rPr>
        <sz val="8"/>
        <rFont val="Calibri"/>
        <family val="2"/>
      </rPr>
      <t>Fire hose stations</t>
    </r>
  </si>
  <si>
    <r>
      <rPr>
        <sz val="8"/>
        <rFont val="Calibri"/>
        <family val="2"/>
      </rPr>
      <t>Fire pumps</t>
    </r>
  </si>
  <si>
    <r>
      <rPr>
        <sz val="8"/>
        <rFont val="Calibri"/>
        <family val="2"/>
      </rPr>
      <t>Gas/oil distribution lines</t>
    </r>
  </si>
  <si>
    <r>
      <rPr>
        <sz val="8"/>
        <rFont val="Calibri"/>
        <family val="2"/>
      </rPr>
      <t>Satellite dishes/antennae</t>
    </r>
  </si>
  <si>
    <t>Security Camera System</t>
  </si>
  <si>
    <t>Paving vehicular: Striping and Marking</t>
  </si>
  <si>
    <t>Trash: Compactor</t>
  </si>
  <si>
    <t>Composting: organic recycling equipment</t>
  </si>
  <si>
    <t>Balcony/Porch: composite decking</t>
  </si>
  <si>
    <t>Balcony/Porch: steel frame or concrete</t>
  </si>
  <si>
    <t>Closet/storage specialties: shelving</t>
  </si>
  <si>
    <t>Balcony/Porch: wood decking</t>
  </si>
  <si>
    <t>Balcony/Porch: wood frame</t>
  </si>
  <si>
    <t>Fencing: PVC</t>
  </si>
  <si>
    <t>Fencing: steel or aluminum</t>
  </si>
  <si>
    <t>Fencing: wood board (=&gt;1"x 6")</t>
  </si>
  <si>
    <t>Fencing: wood picket</t>
  </si>
  <si>
    <t>Fencing: wrought Iron</t>
  </si>
  <si>
    <t>Fountains: pond aerators</t>
  </si>
  <si>
    <t>Building fire supression sprinklers: standpipes</t>
  </si>
  <si>
    <t>Fire escapes: metal</t>
  </si>
  <si>
    <t>Chimneys: metal: and chimney covers</t>
  </si>
  <si>
    <t>Gutters/Downspouts: copper</t>
  </si>
  <si>
    <t>Window treatments: drapery rods: shades: blinds: etc</t>
  </si>
  <si>
    <t>Penetrations: caulking/sealing</t>
  </si>
  <si>
    <t>Door bells: chimes</t>
  </si>
  <si>
    <t>Retaining Walls: heavy block (50Q80 lb)</t>
  </si>
  <si>
    <t>Retaining Walls: treated timber</t>
  </si>
  <si>
    <t>Railings: composite</t>
  </si>
  <si>
    <t>Railings: metal</t>
  </si>
  <si>
    <t>Railings: wood</t>
  </si>
  <si>
    <t>Roof Vents: powered</t>
  </si>
  <si>
    <t>Trash: Dumpster enclosure: CMU</t>
  </si>
  <si>
    <t>Smoke and fire detection system: central panel</t>
  </si>
  <si>
    <t>Doors: Interior doors, solid core, wood, metal clad</t>
  </si>
  <si>
    <t>Floors: Hardwood floor (3/4" strip or parquet)</t>
  </si>
  <si>
    <t>Fencing: chain-link</t>
  </si>
  <si>
    <t>Retaining Walls: reinforced concrete masonry unit (CMU)</t>
  </si>
  <si>
    <t>Crawl space: (de)pressurization, fans, pumps, radon gas alarms</t>
  </si>
  <si>
    <t>Fireplace insert: Stove</t>
  </si>
  <si>
    <t>Accessibility Compliance</t>
  </si>
  <si>
    <t>Boiler: blowdown and water treatment</t>
  </si>
  <si>
    <t>Carports: metal frame</t>
  </si>
  <si>
    <t>Appliances: clothes washer/dryer</t>
  </si>
  <si>
    <t>Boilers: electric</t>
  </si>
  <si>
    <t>Carports: wood frame</t>
  </si>
  <si>
    <t>Appliances: compactors (interior, residential)</t>
  </si>
  <si>
    <t>Boiler: exchanger in tank</t>
  </si>
  <si>
    <t>Appliances: compactors (interior, residential grade)</t>
  </si>
  <si>
    <t>Appliances: dishwasher</t>
  </si>
  <si>
    <t>Boilers: gas fired atmospheric</t>
  </si>
  <si>
    <t>Curbing: asphalt</t>
  </si>
  <si>
    <t>Appliances: disposal (food waste)</t>
  </si>
  <si>
    <t>Boilers: gas/dual fuel: high MBH</t>
  </si>
  <si>
    <t>Curbing: concrete</t>
  </si>
  <si>
    <t>Appliances: microwave</t>
  </si>
  <si>
    <t>Boilers: gas/dual fuel: low MBH</t>
  </si>
  <si>
    <t>Decks: composite</t>
  </si>
  <si>
    <t>Appliances: range, cook top, wall oven</t>
  </si>
  <si>
    <t>Boilers: gas/dual fuel: sectional</t>
  </si>
  <si>
    <t>Appliances: range, cooktop, wall oven</t>
  </si>
  <si>
    <t>Decks: treated lumber</t>
  </si>
  <si>
    <t>Appliances: range hood</t>
  </si>
  <si>
    <t>Boilers: oil fired: sectional</t>
  </si>
  <si>
    <t>Appliances: refrigerator/freezer</t>
  </si>
  <si>
    <t>Boiler: temperature controls</t>
  </si>
  <si>
    <t>Boiler Room: pipe insulation</t>
  </si>
  <si>
    <t>Bath: accessories (towel bars, grab bars, etc)</t>
  </si>
  <si>
    <t>Electric: transformer</t>
  </si>
  <si>
    <t>Boiler Room: piping</t>
  </si>
  <si>
    <t>Bath: mirrors &amp; medicine cabinets</t>
  </si>
  <si>
    <t>Boiler Room: valves</t>
  </si>
  <si>
    <t>Fencing: concrete masonry unit (CMU)</t>
  </si>
  <si>
    <t>Detector:smoke or CO</t>
  </si>
  <si>
    <t>Ceiling: acoustic tile/drop ceiling</t>
  </si>
  <si>
    <t>DHW: circulating pumps</t>
  </si>
  <si>
    <t>Ceiling: drywall</t>
  </si>
  <si>
    <t>DHW: external tankless heater, gas or electric</t>
  </si>
  <si>
    <t>Ceiling: fan</t>
  </si>
  <si>
    <t>DHW: flue, gas water heaters</t>
  </si>
  <si>
    <t>Building structure: reinforced concrete</t>
  </si>
  <si>
    <t>DHW: gas or electric, residential unit</t>
  </si>
  <si>
    <t>Countertops: Granite: natural stone, engineered stone</t>
  </si>
  <si>
    <t>Building structure: reinforced masonry, concrete masonry units (CMUs)</t>
  </si>
  <si>
    <t>DHW: solar hot water</t>
  </si>
  <si>
    <t>Countertops: plastic laminates, wood</t>
  </si>
  <si>
    <t xml:space="preserve">Building structure: solid masonry </t>
  </si>
  <si>
    <t>DHW: storage tanks</t>
  </si>
  <si>
    <t>Countertops: solid surface, stainless steel</t>
  </si>
  <si>
    <t>Lighting: building mounted high intensity discharge (HID) lighting</t>
  </si>
  <si>
    <t>Electric: electric panel, dwelling unit</t>
  </si>
  <si>
    <t>Countertops (vanity): cultered marble, molded arcylic, fiberglass</t>
  </si>
  <si>
    <t>Lighting: building mounted lighting</t>
  </si>
  <si>
    <t>Building structure: tie downs, clips, braces, straps, hangers, shear walls/panels</t>
  </si>
  <si>
    <t>Electric: service panel, building</t>
  </si>
  <si>
    <t>Detector: smoke or CO, dwelling unit</t>
  </si>
  <si>
    <t>Lighting: ground lighting</t>
  </si>
  <si>
    <t>Building structure: wood, timbers, dimensioned lumber, laminated beams, trusses</t>
  </si>
  <si>
    <t>Electric: switches &amp; outlets</t>
  </si>
  <si>
    <t>Doors: bifold &amp; sliding doors</t>
  </si>
  <si>
    <t>Lighting: pole mounted lights</t>
  </si>
  <si>
    <t>Electric: wiring, building/unit</t>
  </si>
  <si>
    <t>Doors: door trim</t>
  </si>
  <si>
    <t>Elevator cab: frame</t>
  </si>
  <si>
    <t>Owner provided allowance (specify $)</t>
  </si>
  <si>
    <t>Canopy: concrete</t>
  </si>
  <si>
    <t>Elevator cab: interior finish</t>
  </si>
  <si>
    <t>Doors: interior, hollow core doors</t>
  </si>
  <si>
    <t>Canopy: wood/metal</t>
  </si>
  <si>
    <t>Elevator controller: call, dispatch, emergency</t>
  </si>
  <si>
    <t>Doors: passage &amp; lock sets</t>
  </si>
  <si>
    <t>Paving pedestrian: asphalt</t>
  </si>
  <si>
    <t>Elevator: machinery</t>
  </si>
  <si>
    <t>Floors: carpet</t>
  </si>
  <si>
    <t>Paving pedestrian: concrete</t>
  </si>
  <si>
    <t>Elevator: shaftway doors</t>
  </si>
  <si>
    <t>Floors: concrete, masonry, terrazo</t>
  </si>
  <si>
    <t>Paving pedestrian: gravel</t>
  </si>
  <si>
    <t>Elevator: shaftway hoist rails, cables, traveling</t>
  </si>
  <si>
    <t>Floors: floor tile, ceramic, natural stone</t>
  </si>
  <si>
    <t>Paving pedestrian: permeable paving (brick, concrete pavers)</t>
  </si>
  <si>
    <t>Elevator: shaftway hydraulic piston and leveling</t>
  </si>
  <si>
    <t>Floors: hardwood floor (3/4" strip or parquet)</t>
  </si>
  <si>
    <t>Paving vehicular: asphalt overlay 2”</t>
  </si>
  <si>
    <t>Elevator: switchgear</t>
  </si>
  <si>
    <t>Floors: resilient tile or sheet floor (vinyl, linoleum)</t>
  </si>
  <si>
    <t>Paving vehicular: asphalt pavement</t>
  </si>
  <si>
    <t>Floors: vinyl plank (&gt; 3mm thick)</t>
  </si>
  <si>
    <t>Paving vehicular: asphalt seal coat &amp; stripe</t>
  </si>
  <si>
    <t>Floors: wood floor, laminated/veneered</t>
  </si>
  <si>
    <t>Paving vehicular: concrete pavement</t>
  </si>
  <si>
    <t>Stairs: interior</t>
  </si>
  <si>
    <t>Paving vehicular: parking, gravel surfaced</t>
  </si>
  <si>
    <t>Stairs and loft: railings</t>
  </si>
  <si>
    <t>Paving vehicular: permeable paving systems (brick, concrete pavers)</t>
  </si>
  <si>
    <t>Crawl Space: sealing/barrier system</t>
  </si>
  <si>
    <t>Fireplace: factory assembled</t>
  </si>
  <si>
    <t>Walls: drywall</t>
  </si>
  <si>
    <t>Detector: smoke or CO, community area</t>
  </si>
  <si>
    <t>Fireplace: masonry &amp; firebrick, masonry chimney</t>
  </si>
  <si>
    <t>Walls: paints, stains, clear finishes, interior</t>
  </si>
  <si>
    <t>Fireplace: free standing chimney</t>
  </si>
  <si>
    <t>Walls: plaster</t>
  </si>
  <si>
    <t>Doors: automatic entry doors</t>
  </si>
  <si>
    <t>Fuel Oil/Propane: storage tanks</t>
  </si>
  <si>
    <t>Walls: wallpaper</t>
  </si>
  <si>
    <t>Fuel: transfer system</t>
  </si>
  <si>
    <t>Walls: wall tile, ceramic, glass, natural stone</t>
  </si>
  <si>
    <t>Doors: commercial entry systems</t>
  </si>
  <si>
    <t>Walls: wall trim (base, chair rail, crown moldings)</t>
  </si>
  <si>
    <t>Doors: common exterior door, aluminum and glass</t>
  </si>
  <si>
    <t>HVAC: 2 pipe/4 pipe hydronic distribution, above grade</t>
  </si>
  <si>
    <t>Window treatments: drapery rods, shades, blinds, etc</t>
  </si>
  <si>
    <t>Doors: common exterior door, solid wood /metal clad</t>
  </si>
  <si>
    <t>HVAC: 2 pipe/4 pipe hydronic distribution, in ground</t>
  </si>
  <si>
    <t>HVAC: air filtration/humidity control devices (humidifiers, HRV's)</t>
  </si>
  <si>
    <t>Sanitary: lift station</t>
  </si>
  <si>
    <t>Doors: french or atrium doors, wood/metal clad</t>
  </si>
  <si>
    <t>HVAC: AC condenser, pad or rooftop, electric</t>
  </si>
  <si>
    <t>Sanitary: sewer lines</t>
  </si>
  <si>
    <t>Doors: interior doors, solid core, wood, metal clad</t>
  </si>
  <si>
    <t>HVAC: baseboard heater, electric</t>
  </si>
  <si>
    <t>Sanitary: waste treatment system</t>
  </si>
  <si>
    <t>HVAC: central exhaust fans/blowers</t>
  </si>
  <si>
    <t>Security gate: lift arm</t>
  </si>
  <si>
    <t>Doors: overhead door</t>
  </si>
  <si>
    <t>HVAC: cooling tower</t>
  </si>
  <si>
    <t>Doors: overhead door automatic opener</t>
  </si>
  <si>
    <t>HVAC: chilling plant</t>
  </si>
  <si>
    <t>Signage: entrance  wood</t>
  </si>
  <si>
    <t>HVAC: combustion air, duct with fixed louvers</t>
  </si>
  <si>
    <t>Signage: entrance/monument</t>
  </si>
  <si>
    <t>Doors: sliding glass doors</t>
  </si>
  <si>
    <t>HVAC: combustion air, motor louvers &amp; duct</t>
  </si>
  <si>
    <t>Signage: roadway / parking</t>
  </si>
  <si>
    <t>Doors: storm/screen doors</t>
  </si>
  <si>
    <t>HVAC: combustion waste flue</t>
  </si>
  <si>
    <t>Solar: photovoltaic inverters</t>
  </si>
  <si>
    <t>Doors: unit entry, door solid wood/metal clad</t>
  </si>
  <si>
    <t>HVAC: diffusers, registers</t>
  </si>
  <si>
    <t>Solar: photovoltaic panels</t>
  </si>
  <si>
    <t>Environmental: asbestos or LBP removal</t>
  </si>
  <si>
    <t>HVAC: duct, flexible: insulated</t>
  </si>
  <si>
    <t>Sport Court: asphalt</t>
  </si>
  <si>
    <t>Environmental: asbestos &amp; LBP testing</t>
  </si>
  <si>
    <t>HVAC: duct, rigid sheet metal, insulated if not in conditioned space</t>
  </si>
  <si>
    <t>Sport Court: synthetic</t>
  </si>
  <si>
    <t>Environmental: LBP encapsulation</t>
  </si>
  <si>
    <t>HVAC: duct, sealing mastic or UL 181A or 181B tape.</t>
  </si>
  <si>
    <t>Sport Court: hardwood</t>
  </si>
  <si>
    <t>Environmental: mold treat/remediate (see other items for paint: drywall: etc.)</t>
  </si>
  <si>
    <t>HVAC: evaporative cooler</t>
  </si>
  <si>
    <t>HVAC: fan coil unit, hydronic</t>
  </si>
  <si>
    <t>Storm Water: marine or stormwater bulkhead</t>
  </si>
  <si>
    <t>Environmental remediation pumps &amp; equipment (eg: radon)</t>
  </si>
  <si>
    <t>HVAC: furnace/air handler, electric</t>
  </si>
  <si>
    <t>Storm Water: drain lines</t>
  </si>
  <si>
    <t>Exterior wall: aluminum siding</t>
  </si>
  <si>
    <t>HVAC: furnace/air handler, gas</t>
  </si>
  <si>
    <t>Storm Water: mgmt ponds</t>
  </si>
  <si>
    <t>Exterior wall: brick/block veneer</t>
  </si>
  <si>
    <t>HVAC: heat exchanger</t>
  </si>
  <si>
    <t>Storm Water: catch basins, inlets, culverts</t>
  </si>
  <si>
    <t>Exterior wall: building wraps &amp; moisture resistant barriers</t>
  </si>
  <si>
    <t>HVAC: heat pump, electric condenser, pad or rooftop</t>
  </si>
  <si>
    <t>Storm Water: earthwork, swales, drainways, erosion controls</t>
  </si>
  <si>
    <t>Exterior wall: cedar/redwood shakes: clapboard</t>
  </si>
  <si>
    <t>HVAC: heat sensors</t>
  </si>
  <si>
    <t>Tot Lot: playground equipment</t>
  </si>
  <si>
    <t>Exterior wall: cement board siding</t>
  </si>
  <si>
    <t>HVAC: hydronic feed electric heat pump/air handler</t>
  </si>
  <si>
    <t>Tot Lot: ground cover loose bark</t>
  </si>
  <si>
    <t>Exterior wall: concrete/masonry sealants</t>
  </si>
  <si>
    <t>HVAC: hydronic heat/electric AC air handler</t>
  </si>
  <si>
    <t>Tot Lot: groundcover, loose rubber</t>
  </si>
  <si>
    <t>Exterior wall: exterior insulation finishing system (EIFS)</t>
  </si>
  <si>
    <t>HVAC: hydronic/Water Circulating Pumps</t>
  </si>
  <si>
    <t>Tot Lot: groundcover, poured rubber</t>
  </si>
  <si>
    <t>Exterior wall: glass block</t>
  </si>
  <si>
    <t>HVAC: hydronic/water controller</t>
  </si>
  <si>
    <t>Trash: compactor</t>
  </si>
  <si>
    <t>Exterior wall: metal/glass curtain wall</t>
  </si>
  <si>
    <t>HVAC: outdoor temperature sensor</t>
  </si>
  <si>
    <t>Trash: dumpster enclosure, CMU</t>
  </si>
  <si>
    <t>Exterior wall: pine board, clapboard</t>
  </si>
  <si>
    <t>HVAC: package unit, roof top</t>
  </si>
  <si>
    <t>Utilities: gas lights/fire pits</t>
  </si>
  <si>
    <t>Exterior wall: plywood/laminated panels</t>
  </si>
  <si>
    <t>HVAC: PTAC Thruwall (packaged terminal air conditioning)</t>
  </si>
  <si>
    <t>Utilities: gas main</t>
  </si>
  <si>
    <t>Exterior wall: precast concrete panel (tilt-up)</t>
  </si>
  <si>
    <t>HVAC: radiation steam/hydronic (baseboard or freestanding radiator)</t>
  </si>
  <si>
    <t>Utilities: gas supply lines</t>
  </si>
  <si>
    <t>Exterior wall: stone veneer</t>
  </si>
  <si>
    <t>HVAC: steam supply station</t>
  </si>
  <si>
    <t>Utilities: propane storage &amp; distribution</t>
  </si>
  <si>
    <t>Exterior wall: stucco: over wire mesh/lath</t>
  </si>
  <si>
    <t>HVAC: thermostat, dwelling/common area</t>
  </si>
  <si>
    <t>Exterior wall: vinyl siding</t>
  </si>
  <si>
    <t>HVAC: wall mounted electric/gas heater</t>
  </si>
  <si>
    <t>Fascia: wood or vinyl</t>
  </si>
  <si>
    <t>HVAC: window or thru-wall air conditioners</t>
  </si>
  <si>
    <t>Lighting: emergency lights, illuminated signs</t>
  </si>
  <si>
    <t>Lighting: exterior entry</t>
  </si>
  <si>
    <t>Lighting: interior common space</t>
  </si>
  <si>
    <t>Lighting: tenant spaces</t>
  </si>
  <si>
    <t>Meter: building</t>
  </si>
  <si>
    <t>Meter: dwelling unit</t>
  </si>
  <si>
    <t>Plumbing: bath tubs &amp; sinks, cast iron</t>
  </si>
  <si>
    <t>Plumbing: bath tubs &amp; sinks: fiberglass, stainless steel or enameled</t>
  </si>
  <si>
    <t>Plumbing: bath tubs &amp; sinks: porcelain</t>
  </si>
  <si>
    <t>Plumbing: tub/shower units or integrated assemblies</t>
  </si>
  <si>
    <t>Plumbing: cold water pumps, domestic</t>
  </si>
  <si>
    <t>Foundation: continuous reinforced concrete footer &amp; CMU stem wall</t>
  </si>
  <si>
    <t>Plumbing: copper tube, supply</t>
  </si>
  <si>
    <t>Foundation: piers, reinforced concrete footer &amp; CMU pier</t>
  </si>
  <si>
    <t>Plumbing: copper/brass hard pipe, supply</t>
  </si>
  <si>
    <t>Foundation: piers, treated timber post/pole</t>
  </si>
  <si>
    <t>Plumbing: faucets &amp; valves</t>
  </si>
  <si>
    <t>Foundation: slab, reinforced concrete or post-tensioned</t>
  </si>
  <si>
    <t>Plumbing: galvanized pipe, supply</t>
  </si>
  <si>
    <t>Foundation: suction, drainage, moisture or radon gas controls/alarms</t>
  </si>
  <si>
    <t>Plumbing: PVC/CPVC pipe: supply and waste</t>
  </si>
  <si>
    <t>Foundation: waterproofing</t>
  </si>
  <si>
    <t>Plumbing: sanitary waste, cast iron</t>
  </si>
  <si>
    <t>Gutters/Downspouts: aluminum/vinyl</t>
  </si>
  <si>
    <t>Plumbing: sewage ejectors</t>
  </si>
  <si>
    <t>Plumbing: sump pump, residential</t>
  </si>
  <si>
    <t>Insulation: batts, blankets, rolls, fiberglass or mineral wool</t>
  </si>
  <si>
    <t>Plumbing: sump pump, commercial</t>
  </si>
  <si>
    <t>Insulation: loose fill, fiberglass, cellulose, mineral wool</t>
  </si>
  <si>
    <t>Plumbing: toilets/bidets/urinals</t>
  </si>
  <si>
    <t>Insulation: rigid foam board</t>
  </si>
  <si>
    <t>Plumbing: toilet flush valves</t>
  </si>
  <si>
    <t>Insulation: sprayed foam</t>
  </si>
  <si>
    <t>Plumbing: water Softener/Filtration</t>
  </si>
  <si>
    <t>Paints and Stains: exterior stucco</t>
  </si>
  <si>
    <t>Remediate/remove: abandoned tanks/fuel lines</t>
  </si>
  <si>
    <t>Paints &amp; Stains: exterior wood</t>
  </si>
  <si>
    <t>Paints &amp; Stains: fiber cement</t>
  </si>
  <si>
    <t>Paints &amp; Stains: wood waterproofing and sealants</t>
  </si>
  <si>
    <t>Telecom: cabling &amp; outlets</t>
  </si>
  <si>
    <t>Telecom: panels &amp; controls</t>
  </si>
  <si>
    <t>Roof Vents: passive</t>
  </si>
  <si>
    <t>Roofing: metal</t>
  </si>
  <si>
    <t>Roofing: slate shingle</t>
  </si>
  <si>
    <t>Security: buzzer/intercom, central panel</t>
  </si>
  <si>
    <t>Security: tenant buzzer / intercom /secured entry system</t>
  </si>
  <si>
    <t>Security: tenant space alarm systems</t>
  </si>
  <si>
    <t>Soffits: wood, vinyl or metal</t>
  </si>
  <si>
    <t>Stair, Exterior: tread - metal, concrete filled</t>
  </si>
  <si>
    <t>Stair, Exterior: tread - wood</t>
  </si>
  <si>
    <t>Stair, Exterior: concrete</t>
  </si>
  <si>
    <t>Stair, Exterior: wood frame/stringer</t>
  </si>
  <si>
    <t>Stair, Exterior: steel frame/stringer</t>
  </si>
  <si>
    <t>Stair: interior</t>
  </si>
  <si>
    <t>Stair, inteior and loft: railings</t>
  </si>
  <si>
    <t>Vapor Barrier (VDR): ground or underfloor</t>
  </si>
  <si>
    <t xml:space="preserve">Vents: screened gable end or soffitt </t>
  </si>
  <si>
    <t>Walls: wallpapers</t>
  </si>
  <si>
    <t>Windows: aluminum</t>
  </si>
  <si>
    <t>Windows: storm/screen windows</t>
  </si>
  <si>
    <t>Windows: vinyl</t>
  </si>
  <si>
    <t>Windows: vinyl/alum clad wood</t>
  </si>
  <si>
    <t>Windows: wood, (dbl-hung, sgl-hung, casement, awning, sliders)</t>
  </si>
  <si>
    <t>Windows: wood, fixed pane, picture</t>
  </si>
  <si>
    <t>Building structure: steel: beams,trusses</t>
  </si>
  <si>
    <t>Countertops: granite, natural stone, engineered stone</t>
  </si>
  <si>
    <t>Countertops (vanity): cultured marble, molded arcylic, fibreglass</t>
  </si>
  <si>
    <t>Fire extinguishers</t>
  </si>
  <si>
    <t>Roof System: service door</t>
  </si>
  <si>
    <t>Roof System: reinforced concrete deck</t>
  </si>
  <si>
    <t>Roof System: steel frame and sheet metal or insulated panel sheathing</t>
  </si>
  <si>
    <t>Roof System: tie downs, clips, braces, straps, hangers</t>
  </si>
  <si>
    <t>Roof System: wood frame and board or plywood sheathing</t>
  </si>
  <si>
    <t>Roofing: asphalt dimensional shingle 30 yr+</t>
  </si>
  <si>
    <t>Roofing: clay/cementitious barrel tile</t>
  </si>
  <si>
    <t>Roofing: low slope, adhered rubber membrane (EPDM)</t>
  </si>
  <si>
    <t>Roofing: low slope, built-up Roof, no mineral or gravel finish</t>
  </si>
  <si>
    <t>Roofing: low slope, built-up roof, with gravel finish</t>
  </si>
  <si>
    <t>Roofing: low slope, roof drains, scuppers</t>
  </si>
  <si>
    <t>Roofing: asphalt shingle</t>
  </si>
  <si>
    <t>Roofing: low slope, rubberized/elastomeric white/cool roof</t>
  </si>
  <si>
    <t>Roofing: low slope, thermoplastic membrane (TPO, vinyl)</t>
  </si>
  <si>
    <t>Roofing: wood shingle, cedar shakes/shingles</t>
  </si>
  <si>
    <t>Security gate: rolling gate</t>
  </si>
  <si>
    <t>1.5g</t>
  </si>
  <si>
    <t>Workbook locked.   Would not allow adding Photo pages</t>
  </si>
  <si>
    <t>Updated EUL pages.</t>
  </si>
  <si>
    <t>Corrected EULs per UNLetter.</t>
  </si>
  <si>
    <t>1.5f</t>
  </si>
  <si>
    <t>1.5h</t>
  </si>
  <si>
    <t>Hid Control page and password protected page.  Password protected Change History.</t>
  </si>
  <si>
    <t>Control Page (EULs) and Change History</t>
  </si>
  <si>
    <t xml:space="preserve">Removed password for workbook. To enable function of inserting new photo page.  </t>
  </si>
  <si>
    <t>EULs</t>
  </si>
  <si>
    <t>Verifying EUL updated and have all components per recommendations of task force.</t>
  </si>
  <si>
    <t>Solar: photovoltaic Micro inverters</t>
  </si>
  <si>
    <t>Interior Mail Facility</t>
  </si>
  <si>
    <t>Executive Summary Page</t>
  </si>
  <si>
    <t>Fully Accessible unit?</t>
  </si>
  <si>
    <t>Fully Acc. Apts</t>
  </si>
  <si>
    <t>Protected to prevent changes to cells and formulas.</t>
  </si>
  <si>
    <t>Printed Sheets</t>
  </si>
  <si>
    <t>Corrected Version reference on printed sheets</t>
  </si>
  <si>
    <t>Dwelling Sheet</t>
  </si>
  <si>
    <t>Corrected date for Report on page 2 of Dwelling sheet.</t>
  </si>
  <si>
    <t>Site, Archtiectural, Mech, Dwelling</t>
  </si>
  <si>
    <t>Corrected Vlookup for exact match of Item from Control sheet</t>
  </si>
  <si>
    <t>Narrative -  Embedded Word Doc.</t>
  </si>
  <si>
    <t>Edited the footer to reflect the current version of the CNA on footer of letter.</t>
  </si>
  <si>
    <t>Correction</t>
  </si>
  <si>
    <t>Dumpster - 15; Window treatment - 15; Storm/Screen doors - 5; Tub&amp;surround - 40; Sinks - 40; Smoke Detectors - 5; Bifold doors - 15; Vinyl Siding - 25</t>
  </si>
  <si>
    <t>EULs Family updated to match UL</t>
  </si>
  <si>
    <t>EULs Elderly updated to match UL</t>
  </si>
  <si>
    <t>Fencing wood board - 25; Doors unit entrysolidwood/metal clade - 25;  Vinyl Siding - 25; Window Treatments - 25; Ranges - 25; Range Hoods - 25; Smoke Detectors - 7</t>
  </si>
  <si>
    <t>1.5i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</si>
</sst>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lt;=9999999]###\-####;\(###\)\ ###\-####"/>
    <numFmt numFmtId="165" formatCode="00000"/>
    <numFmt numFmtId="166" formatCode="&quot;$&quot;#,##0"/>
    <numFmt numFmtId="167" formatCode="0.0000"/>
    <numFmt numFmtId="168" formatCode="0.00000"/>
    <numFmt numFmtId="169" formatCode="###0;###0"/>
  </numFmts>
  <fonts count="34" x14ac:knownFonts="1">
    <font>
      <sz val="10"/>
      <name val="Arial"/>
    </font>
    <font>
      <b/>
      <sz val="12"/>
      <name val="Arial"/>
      <family val="2"/>
    </font>
    <font>
      <sz val="8"/>
      <name val="Arial"/>
      <family val="2"/>
    </font>
    <font>
      <b/>
      <sz val="10"/>
      <name val="Arial"/>
      <family val="2"/>
    </font>
    <font>
      <sz val="10"/>
      <name val="Arial"/>
      <family val="2"/>
    </font>
    <font>
      <sz val="6"/>
      <name val="Arial"/>
      <family val="2"/>
    </font>
    <font>
      <b/>
      <sz val="9"/>
      <name val="Times New Roman"/>
      <family val="1"/>
    </font>
    <font>
      <sz val="9"/>
      <name val="Times New Roman"/>
      <family val="1"/>
    </font>
    <font>
      <sz val="8"/>
      <color indexed="81"/>
      <name val="Tahoma"/>
      <family val="2"/>
    </font>
    <font>
      <b/>
      <sz val="14"/>
      <color indexed="81"/>
      <name val="Tahoma"/>
      <family val="2"/>
    </font>
    <font>
      <sz val="14"/>
      <color indexed="81"/>
      <name val="Tahoma"/>
      <family val="2"/>
    </font>
    <font>
      <b/>
      <sz val="14"/>
      <color indexed="10"/>
      <name val="Tahoma"/>
      <family val="2"/>
    </font>
    <font>
      <b/>
      <sz val="12"/>
      <color indexed="81"/>
      <name val="Tahoma"/>
      <family val="2"/>
    </font>
    <font>
      <sz val="12"/>
      <color indexed="81"/>
      <name val="Tahoma"/>
      <family val="2"/>
    </font>
    <font>
      <b/>
      <sz val="11"/>
      <color indexed="81"/>
      <name val="Tahoma"/>
      <family val="2"/>
    </font>
    <font>
      <b/>
      <u/>
      <sz val="11"/>
      <color indexed="81"/>
      <name val="Tahoma"/>
      <family val="2"/>
    </font>
    <font>
      <sz val="11"/>
      <color indexed="81"/>
      <name val="Tahoma"/>
      <family val="2"/>
    </font>
    <font>
      <sz val="11"/>
      <color indexed="10"/>
      <name val="Tahoma"/>
      <family val="2"/>
    </font>
    <font>
      <b/>
      <sz val="11"/>
      <color indexed="10"/>
      <name val="Tahoma"/>
      <family val="2"/>
    </font>
    <font>
      <sz val="9"/>
      <color indexed="81"/>
      <name val="Tahoma"/>
      <family val="2"/>
    </font>
    <font>
      <sz val="9"/>
      <color indexed="10"/>
      <name val="Tahoma"/>
      <family val="2"/>
    </font>
    <font>
      <b/>
      <sz val="9"/>
      <color indexed="48"/>
      <name val="Tahoma"/>
      <family val="2"/>
    </font>
    <font>
      <b/>
      <u/>
      <sz val="9"/>
      <color indexed="48"/>
      <name val="Tahoma"/>
      <family val="2"/>
    </font>
    <font>
      <b/>
      <sz val="8"/>
      <color indexed="81"/>
      <name val="Tahoma"/>
      <family val="2"/>
    </font>
    <font>
      <b/>
      <sz val="14"/>
      <color indexed="10"/>
      <name val="Copperplate Gothic Bold"/>
      <family val="2"/>
    </font>
    <font>
      <b/>
      <sz val="16"/>
      <name val="Arial"/>
      <family val="2"/>
    </font>
    <font>
      <b/>
      <sz val="10"/>
      <color indexed="81"/>
      <name val="Tahoma"/>
      <family val="2"/>
    </font>
    <font>
      <sz val="10"/>
      <color indexed="81"/>
      <name val="Tahoma"/>
      <family val="2"/>
    </font>
    <font>
      <sz val="10"/>
      <color indexed="10"/>
      <name val="Arial"/>
      <family val="2"/>
    </font>
    <font>
      <b/>
      <sz val="9"/>
      <color rgb="FF000000"/>
      <name val="Arial"/>
      <family val="2"/>
    </font>
    <font>
      <sz val="10"/>
      <color rgb="FF000000"/>
      <name val="Arial"/>
      <family val="2"/>
    </font>
    <font>
      <sz val="8"/>
      <name val="Calibri"/>
      <family val="2"/>
    </font>
    <font>
      <sz val="8"/>
      <color rgb="FF000000"/>
      <name val="Calibri"/>
      <family val="2"/>
    </font>
    <font>
      <sz val="10"/>
      <color rgb="FF2F5496"/>
      <name val="Arial Rounded MT Bold"/>
      <family val="2"/>
    </font>
  </fonts>
  <fills count="8">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lightDown"/>
    </fill>
    <fill>
      <patternFill patternType="solid">
        <fgColor indexed="13"/>
        <bgColor indexed="64"/>
      </patternFill>
    </fill>
    <fill>
      <patternFill patternType="solid">
        <fgColor indexed="43"/>
        <bgColor indexed="64"/>
      </patternFill>
    </fill>
    <fill>
      <patternFill patternType="solid">
        <fgColor indexed="50"/>
        <bgColor indexed="21"/>
      </patternFill>
    </fill>
  </fills>
  <borders count="32">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bottom style="hair">
        <color indexed="64"/>
      </bottom>
      <diagonal/>
    </border>
    <border>
      <left style="thin">
        <color rgb="FF000000"/>
      </left>
      <right style="thin">
        <color rgb="FF000000"/>
      </right>
      <top style="thin">
        <color rgb="FF000000"/>
      </top>
      <bottom style="thin">
        <color rgb="FF000000"/>
      </bottom>
      <diagonal/>
    </border>
    <border>
      <left/>
      <right style="medium">
        <color indexed="64"/>
      </right>
      <top style="medium">
        <color indexed="64"/>
      </top>
      <bottom style="medium">
        <color indexed="64"/>
      </bottom>
      <diagonal/>
    </border>
    <border>
      <left/>
      <right/>
      <top style="thin">
        <color rgb="FF000000"/>
      </top>
      <bottom/>
      <diagonal/>
    </border>
  </borders>
  <cellStyleXfs count="1">
    <xf numFmtId="0" fontId="0" fillId="0" borderId="0"/>
  </cellStyleXfs>
  <cellXfs count="181">
    <xf numFmtId="0" fontId="0" fillId="0" borderId="0" xfId="0"/>
    <xf numFmtId="0" fontId="3" fillId="0" borderId="0" xfId="0" applyFont="1" applyAlignment="1">
      <alignment horizontal="right"/>
    </xf>
    <xf numFmtId="0" fontId="3" fillId="0" borderId="1" xfId="0" applyFont="1" applyBorder="1" applyAlignment="1">
      <alignment horizontal="right"/>
    </xf>
    <xf numFmtId="0" fontId="0" fillId="0" borderId="1" xfId="0" applyBorder="1"/>
    <xf numFmtId="0" fontId="0" fillId="0" borderId="0" xfId="0" applyBorder="1"/>
    <xf numFmtId="0" fontId="3" fillId="0" borderId="0" xfId="0" applyFont="1" applyBorder="1" applyAlignment="1"/>
    <xf numFmtId="0" fontId="0" fillId="0" borderId="0" xfId="0" applyAlignment="1">
      <alignment wrapText="1"/>
    </xf>
    <xf numFmtId="0" fontId="3" fillId="0" borderId="0" xfId="0" applyFont="1"/>
    <xf numFmtId="0" fontId="3" fillId="2" borderId="0" xfId="0" applyFont="1" applyFill="1" applyAlignment="1">
      <alignment horizontal="center"/>
    </xf>
    <xf numFmtId="0" fontId="4" fillId="2" borderId="0" xfId="0" applyFont="1" applyFill="1" applyAlignment="1">
      <alignment horizontal="center"/>
    </xf>
    <xf numFmtId="0" fontId="3" fillId="2" borderId="0" xfId="0" applyFont="1" applyFill="1" applyBorder="1" applyAlignment="1">
      <alignment horizontal="center"/>
    </xf>
    <xf numFmtId="0" fontId="3" fillId="0" borderId="1" xfId="0" applyFont="1" applyBorder="1"/>
    <xf numFmtId="0" fontId="0" fillId="3" borderId="0" xfId="0" applyFill="1"/>
    <xf numFmtId="0" fontId="0" fillId="3" borderId="1" xfId="0" applyFill="1" applyBorder="1"/>
    <xf numFmtId="0" fontId="0" fillId="0" borderId="2" xfId="0" applyBorder="1"/>
    <xf numFmtId="0" fontId="3" fillId="0" borderId="3" xfId="0" applyFont="1" applyBorder="1" applyAlignment="1">
      <alignment horizontal="right"/>
    </xf>
    <xf numFmtId="0" fontId="3" fillId="2" borderId="2" xfId="0" applyFont="1" applyFill="1" applyBorder="1" applyAlignment="1">
      <alignment horizontal="right"/>
    </xf>
    <xf numFmtId="0" fontId="3" fillId="2" borderId="2" xfId="0" applyFont="1" applyFill="1" applyBorder="1" applyAlignment="1">
      <alignment horizontal="center"/>
    </xf>
    <xf numFmtId="0" fontId="2" fillId="0" borderId="4" xfId="0" applyFont="1" applyBorder="1" applyAlignment="1">
      <alignment horizontal="right"/>
    </xf>
    <xf numFmtId="167" fontId="5" fillId="0" borderId="4" xfId="0" applyNumberFormat="1" applyFont="1" applyBorder="1"/>
    <xf numFmtId="1" fontId="2" fillId="0" borderId="4" xfId="0" applyNumberFormat="1" applyFont="1" applyBorder="1"/>
    <xf numFmtId="168" fontId="0" fillId="0" borderId="0" xfId="0" applyNumberFormat="1"/>
    <xf numFmtId="0" fontId="3" fillId="0" borderId="0" xfId="0" applyFont="1" applyBorder="1" applyAlignment="1">
      <alignment horizontal="right"/>
    </xf>
    <xf numFmtId="0" fontId="3" fillId="0" borderId="4" xfId="0" applyFont="1" applyBorder="1" applyAlignment="1">
      <alignment horizontal="center"/>
    </xf>
    <xf numFmtId="0" fontId="1" fillId="0" borderId="0" xfId="0" applyFont="1" applyAlignment="1"/>
    <xf numFmtId="0" fontId="0" fillId="0" borderId="5" xfId="0" applyBorder="1"/>
    <xf numFmtId="0" fontId="0" fillId="0" borderId="6" xfId="0" applyBorder="1"/>
    <xf numFmtId="0" fontId="0" fillId="0" borderId="7" xfId="0" applyBorder="1"/>
    <xf numFmtId="0" fontId="3" fillId="0" borderId="2" xfId="0" applyFont="1" applyBorder="1"/>
    <xf numFmtId="0" fontId="3" fillId="0" borderId="0" xfId="0" applyFont="1" applyBorder="1"/>
    <xf numFmtId="0" fontId="3" fillId="0" borderId="8" xfId="0" applyFont="1" applyBorder="1" applyAlignment="1">
      <alignment horizontal="right"/>
    </xf>
    <xf numFmtId="0" fontId="0" fillId="0" borderId="3" xfId="0" applyBorder="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applyAlignment="1">
      <alignment horizontal="right"/>
    </xf>
    <xf numFmtId="0" fontId="0" fillId="0" borderId="0" xfId="0" applyProtection="1">
      <protection locked="0"/>
    </xf>
    <xf numFmtId="0" fontId="0" fillId="4" borderId="4" xfId="0" applyFill="1" applyBorder="1" applyProtection="1"/>
    <xf numFmtId="0" fontId="2" fillId="0" borderId="4" xfId="0" applyFont="1" applyBorder="1" applyAlignment="1" applyProtection="1">
      <alignment horizontal="right"/>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1" fontId="2" fillId="0" borderId="4" xfId="0" applyNumberFormat="1" applyFont="1" applyFill="1" applyBorder="1" applyProtection="1"/>
    <xf numFmtId="1" fontId="2" fillId="0" borderId="4" xfId="0" applyNumberFormat="1" applyFont="1" applyFill="1" applyBorder="1" applyAlignment="1" applyProtection="1">
      <alignment wrapText="1"/>
    </xf>
    <xf numFmtId="0" fontId="2" fillId="0" borderId="4" xfId="0" applyFont="1" applyFill="1" applyBorder="1" applyAlignment="1" applyProtection="1">
      <alignment wrapText="1"/>
      <protection hidden="1"/>
    </xf>
    <xf numFmtId="0" fontId="0" fillId="0" borderId="0" xfId="0" applyFill="1"/>
    <xf numFmtId="0" fontId="0" fillId="0" borderId="1" xfId="0" applyFill="1" applyBorder="1"/>
    <xf numFmtId="0" fontId="0" fillId="0" borderId="0" xfId="0" applyFill="1" applyBorder="1" applyAlignment="1" applyProtection="1"/>
    <xf numFmtId="167" fontId="5" fillId="0" borderId="4" xfId="0" applyNumberFormat="1" applyFont="1" applyBorder="1" applyProtection="1"/>
    <xf numFmtId="1" fontId="2" fillId="0" borderId="4" xfId="0" applyNumberFormat="1" applyFont="1" applyBorder="1" applyProtection="1"/>
    <xf numFmtId="0" fontId="0" fillId="0" borderId="4" xfId="0" applyFill="1" applyBorder="1" applyAlignment="1" applyProtection="1">
      <alignment wrapText="1"/>
      <protection hidden="1"/>
    </xf>
    <xf numFmtId="0" fontId="0" fillId="0" borderId="0" xfId="0" applyFill="1" applyAlignment="1" applyProtection="1">
      <alignment wrapText="1"/>
      <protection locked="0" hidden="1"/>
    </xf>
    <xf numFmtId="0" fontId="0" fillId="0" borderId="0" xfId="0" applyBorder="1" applyAlignment="1" applyProtection="1"/>
    <xf numFmtId="0" fontId="0" fillId="0" borderId="0" xfId="0" applyProtection="1"/>
    <xf numFmtId="0" fontId="0" fillId="0" borderId="0" xfId="0" applyBorder="1" applyAlignment="1" applyProtection="1">
      <alignment wrapText="1"/>
    </xf>
    <xf numFmtId="0" fontId="0" fillId="0" borderId="0" xfId="0" applyFill="1" applyProtection="1"/>
    <xf numFmtId="0" fontId="0" fillId="0" borderId="1" xfId="0" applyFill="1" applyBorder="1" applyProtection="1">
      <protection locked="0"/>
    </xf>
    <xf numFmtId="0" fontId="3" fillId="0" borderId="1" xfId="0" applyFont="1" applyFill="1" applyBorder="1" applyProtection="1">
      <protection locked="0"/>
    </xf>
    <xf numFmtId="0" fontId="3" fillId="0" borderId="1" xfId="0" applyFont="1" applyFill="1" applyBorder="1" applyAlignment="1" applyProtection="1">
      <alignment horizontal="right"/>
      <protection locked="0"/>
    </xf>
    <xf numFmtId="166" fontId="2" fillId="0" borderId="4" xfId="0" applyNumberFormat="1" applyFont="1" applyBorder="1"/>
    <xf numFmtId="166" fontId="2" fillId="0" borderId="16" xfId="0" applyNumberFormat="1" applyFont="1" applyBorder="1"/>
    <xf numFmtId="166" fontId="0" fillId="0" borderId="6" xfId="0" applyNumberFormat="1" applyBorder="1" applyAlignment="1">
      <alignment horizontal="right"/>
    </xf>
    <xf numFmtId="166" fontId="0" fillId="0" borderId="0" xfId="0" applyNumberFormat="1" applyBorder="1" applyAlignment="1">
      <alignment horizontal="right"/>
    </xf>
    <xf numFmtId="166" fontId="0" fillId="0" borderId="1" xfId="0" applyNumberFormat="1" applyBorder="1"/>
    <xf numFmtId="3" fontId="2" fillId="0" borderId="4" xfId="0" applyNumberFormat="1" applyFont="1" applyBorder="1"/>
    <xf numFmtId="3" fontId="2" fillId="0" borderId="9" xfId="0" applyNumberFormat="1" applyFont="1" applyBorder="1"/>
    <xf numFmtId="166" fontId="0" fillId="4" borderId="17" xfId="0" applyNumberFormat="1" applyFill="1" applyBorder="1"/>
    <xf numFmtId="0" fontId="3" fillId="0" borderId="0" xfId="0" applyFont="1" applyAlignment="1" applyProtection="1">
      <alignment horizontal="right"/>
    </xf>
    <xf numFmtId="164" fontId="0" fillId="0" borderId="0" xfId="0" applyNumberFormat="1" applyBorder="1" applyProtection="1"/>
    <xf numFmtId="0" fontId="0" fillId="0" borderId="0" xfId="0" applyBorder="1" applyProtection="1"/>
    <xf numFmtId="0" fontId="1" fillId="0" borderId="0" xfId="0" applyFont="1" applyAlignment="1" applyProtection="1"/>
    <xf numFmtId="0" fontId="3" fillId="0" borderId="1" xfId="0" applyFont="1" applyBorder="1" applyAlignment="1" applyProtection="1">
      <alignment horizontal="right"/>
    </xf>
    <xf numFmtId="0" fontId="3" fillId="0" borderId="1" xfId="0" applyFont="1" applyBorder="1" applyProtection="1"/>
    <xf numFmtId="0" fontId="0" fillId="0" borderId="1" xfId="0" applyBorder="1" applyProtection="1"/>
    <xf numFmtId="0" fontId="0" fillId="0" borderId="0" xfId="0" applyAlignment="1" applyProtection="1">
      <alignment horizontal="left" vertical="top" wrapText="1" indent="1"/>
    </xf>
    <xf numFmtId="0" fontId="3" fillId="0" borderId="0" xfId="0" applyFont="1" applyProtection="1"/>
    <xf numFmtId="0" fontId="0" fillId="0" borderId="0" xfId="0" applyFill="1" applyProtection="1">
      <protection locked="0"/>
    </xf>
    <xf numFmtId="0" fontId="3" fillId="0" borderId="0" xfId="0" applyFont="1" applyBorder="1" applyAlignment="1" applyProtection="1">
      <alignment horizontal="right"/>
    </xf>
    <xf numFmtId="0" fontId="0" fillId="0" borderId="0" xfId="0" applyAlignment="1" applyProtection="1">
      <alignment vertical="top" wrapText="1"/>
    </xf>
    <xf numFmtId="0" fontId="3" fillId="0" borderId="0" xfId="0" applyFont="1" applyBorder="1" applyProtection="1"/>
    <xf numFmtId="14" fontId="0" fillId="0" borderId="0" xfId="0" applyNumberFormat="1" applyBorder="1" applyProtection="1"/>
    <xf numFmtId="0" fontId="24" fillId="0" borderId="0" xfId="0" applyFont="1" applyBorder="1" applyAlignment="1" applyProtection="1">
      <alignment horizontal="left"/>
    </xf>
    <xf numFmtId="14" fontId="0" fillId="0" borderId="1" xfId="0" applyNumberFormat="1" applyBorder="1" applyAlignment="1" applyProtection="1">
      <alignment horizontal="left"/>
    </xf>
    <xf numFmtId="0" fontId="25" fillId="5" borderId="17" xfId="0" applyFont="1" applyFill="1" applyBorder="1" applyAlignment="1" applyProtection="1">
      <alignment horizontal="left" wrapText="1"/>
    </xf>
    <xf numFmtId="0" fontId="0" fillId="5" borderId="18" xfId="0" applyFill="1" applyBorder="1" applyProtection="1"/>
    <xf numFmtId="0" fontId="3" fillId="5" borderId="18" xfId="0" applyFont="1" applyFill="1" applyBorder="1" applyAlignment="1" applyProtection="1">
      <alignment horizontal="left" vertical="top" wrapText="1" indent="1"/>
    </xf>
    <xf numFmtId="0" fontId="0" fillId="5" borderId="18" xfId="0" applyFill="1" applyBorder="1" applyAlignment="1" applyProtection="1">
      <alignment vertical="top" wrapText="1"/>
    </xf>
    <xf numFmtId="0" fontId="0" fillId="5" borderId="18" xfId="0" applyFill="1" applyBorder="1" applyAlignment="1" applyProtection="1">
      <alignment horizontal="left" vertical="top" wrapText="1" indent="1"/>
    </xf>
    <xf numFmtId="0" fontId="3" fillId="5" borderId="19" xfId="0" applyFont="1" applyFill="1" applyBorder="1" applyAlignment="1" applyProtection="1">
      <alignment horizontal="left" vertical="top" wrapText="1" indent="1"/>
    </xf>
    <xf numFmtId="0" fontId="0" fillId="0" borderId="0" xfId="0" applyAlignment="1" applyProtection="1">
      <alignment wrapText="1"/>
      <protection locked="0"/>
    </xf>
    <xf numFmtId="14" fontId="0" fillId="0" borderId="1" xfId="0" applyNumberFormat="1" applyBorder="1" applyAlignment="1" applyProtection="1">
      <alignment horizontal="left"/>
      <protection locked="0"/>
    </xf>
    <xf numFmtId="0" fontId="0" fillId="0" borderId="1" xfId="0" applyBorder="1" applyAlignment="1">
      <alignment horizontal="center"/>
    </xf>
    <xf numFmtId="14" fontId="3" fillId="0" borderId="0" xfId="0" applyNumberFormat="1" applyFont="1"/>
    <xf numFmtId="0" fontId="3" fillId="0" borderId="1" xfId="0" applyFont="1" applyBorder="1" applyAlignment="1">
      <alignment horizontal="center"/>
    </xf>
    <xf numFmtId="0" fontId="0" fillId="0" borderId="4" xfId="0" applyFill="1" applyBorder="1" applyAlignment="1" applyProtection="1">
      <alignment wrapText="1"/>
      <protection locked="0"/>
    </xf>
    <xf numFmtId="49" fontId="0" fillId="0" borderId="4" xfId="0" applyNumberFormat="1" applyFill="1" applyBorder="1" applyAlignment="1" applyProtection="1">
      <alignment horizontal="left" wrapText="1" readingOrder="1"/>
      <protection locked="0"/>
    </xf>
    <xf numFmtId="1" fontId="0" fillId="0" borderId="4" xfId="0" applyNumberFormat="1" applyFill="1" applyBorder="1" applyAlignment="1" applyProtection="1">
      <alignment wrapText="1"/>
      <protection locked="0"/>
    </xf>
    <xf numFmtId="1" fontId="2" fillId="0" borderId="4" xfId="0" applyNumberFormat="1" applyFont="1" applyFill="1" applyBorder="1" applyAlignment="1" applyProtection="1">
      <alignment wrapText="1"/>
      <protection locked="0"/>
    </xf>
    <xf numFmtId="14" fontId="3" fillId="0" borderId="1" xfId="0" applyNumberFormat="1" applyFont="1" applyBorder="1" applyAlignment="1" applyProtection="1">
      <alignment horizontal="right"/>
      <protection locked="0"/>
    </xf>
    <xf numFmtId="14" fontId="3" fillId="0" borderId="1" xfId="0" applyNumberFormat="1" applyFont="1" applyBorder="1" applyAlignment="1" applyProtection="1">
      <alignment horizontal="right"/>
    </xf>
    <xf numFmtId="0" fontId="3" fillId="0" borderId="0" xfId="0" applyFont="1" applyFill="1" applyAlignment="1" applyProtection="1">
      <alignment horizontal="center"/>
    </xf>
    <xf numFmtId="0" fontId="3" fillId="0" borderId="0" xfId="0" applyFont="1" applyAlignment="1">
      <alignment horizontal="center"/>
    </xf>
    <xf numFmtId="0" fontId="3" fillId="0" borderId="0" xfId="0" applyFont="1" applyBorder="1" applyAlignment="1">
      <alignment horizontal="center"/>
    </xf>
    <xf numFmtId="0" fontId="0" fillId="0" borderId="0" xfId="0" applyBorder="1" applyAlignment="1">
      <alignment horizontal="center"/>
    </xf>
    <xf numFmtId="14" fontId="3" fillId="0" borderId="0" xfId="0" applyNumberFormat="1" applyFont="1" applyBorder="1" applyAlignment="1">
      <alignment horizontal="center"/>
    </xf>
    <xf numFmtId="1" fontId="2" fillId="0" borderId="4" xfId="0" applyNumberFormat="1" applyFont="1" applyFill="1" applyBorder="1" applyProtection="1">
      <protection locked="0"/>
    </xf>
    <xf numFmtId="0" fontId="4" fillId="0" borderId="0" xfId="0" applyFont="1" applyBorder="1" applyAlignment="1">
      <alignment horizontal="center"/>
    </xf>
    <xf numFmtId="0" fontId="4" fillId="0" borderId="0" xfId="0" applyFont="1" applyBorder="1" applyAlignment="1">
      <alignment horizontal="center" wrapText="1"/>
    </xf>
    <xf numFmtId="0" fontId="0" fillId="0" borderId="10" xfId="0" applyBorder="1" applyAlignment="1" applyProtection="1">
      <alignment horizontal="center"/>
      <protection locked="0"/>
    </xf>
    <xf numFmtId="0" fontId="0" fillId="0" borderId="10" xfId="0" applyBorder="1" applyAlignment="1" applyProtection="1">
      <protection locked="0"/>
    </xf>
    <xf numFmtId="0" fontId="0" fillId="0" borderId="0" xfId="0" applyAlignment="1">
      <alignment horizontal="center"/>
    </xf>
    <xf numFmtId="0" fontId="3" fillId="0" borderId="1" xfId="0" applyFont="1" applyBorder="1" applyAlignment="1"/>
    <xf numFmtId="0" fontId="0" fillId="0" borderId="10" xfId="0" applyBorder="1" applyAlignment="1" applyProtection="1">
      <alignment wrapText="1"/>
      <protection locked="0"/>
    </xf>
    <xf numFmtId="49" fontId="0" fillId="0" borderId="10" xfId="0" applyNumberFormat="1" applyBorder="1" applyAlignment="1" applyProtection="1">
      <alignment wrapText="1" readingOrder="1"/>
    </xf>
    <xf numFmtId="0" fontId="0" fillId="0" borderId="10" xfId="0" applyBorder="1" applyAlignment="1" applyProtection="1">
      <alignment wrapText="1"/>
    </xf>
    <xf numFmtId="14" fontId="0" fillId="0" borderId="1" xfId="0" applyNumberFormat="1" applyBorder="1" applyAlignment="1" applyProtection="1">
      <protection locked="0"/>
    </xf>
    <xf numFmtId="0" fontId="0" fillId="0" borderId="1" xfId="0" applyBorder="1" applyAlignment="1" applyProtection="1">
      <alignment horizontal="left"/>
      <protection locked="0"/>
    </xf>
    <xf numFmtId="0" fontId="3" fillId="0" borderId="0" xfId="0" applyFont="1" applyAlignment="1">
      <alignment horizontal="left"/>
    </xf>
    <xf numFmtId="165" fontId="0" fillId="0" borderId="1" xfId="0" applyNumberFormat="1" applyBorder="1" applyAlignment="1" applyProtection="1">
      <alignment horizontal="left"/>
      <protection locked="0"/>
    </xf>
    <xf numFmtId="0" fontId="6" fillId="0" borderId="15" xfId="0" applyFont="1" applyBorder="1" applyAlignment="1">
      <alignment horizontal="center" vertical="center" wrapText="1"/>
    </xf>
    <xf numFmtId="0" fontId="31" fillId="0" borderId="29" xfId="0" applyFont="1" applyFill="1" applyBorder="1" applyAlignment="1">
      <alignment horizontal="left" vertical="top" wrapText="1"/>
    </xf>
    <xf numFmtId="0" fontId="31" fillId="0" borderId="29" xfId="0" applyFont="1" applyFill="1" applyBorder="1" applyAlignment="1">
      <alignment horizontal="left" vertical="center" wrapText="1"/>
    </xf>
    <xf numFmtId="169" fontId="32" fillId="0" borderId="29" xfId="0" applyNumberFormat="1" applyFont="1" applyFill="1" applyBorder="1" applyAlignment="1">
      <alignment horizontal="center" vertical="center" wrapText="1"/>
    </xf>
    <xf numFmtId="1" fontId="32" fillId="0" borderId="29" xfId="0" applyNumberFormat="1" applyFont="1" applyFill="1" applyBorder="1" applyAlignment="1">
      <alignment horizontal="center" vertical="top" wrapText="1"/>
    </xf>
    <xf numFmtId="1" fontId="32" fillId="0" borderId="29" xfId="0" applyNumberFormat="1" applyFont="1" applyFill="1" applyBorder="1" applyAlignment="1">
      <alignment horizontal="center" vertical="center" wrapText="1"/>
    </xf>
    <xf numFmtId="0" fontId="6" fillId="0" borderId="30" xfId="0" applyFont="1" applyBorder="1" applyAlignment="1">
      <alignment horizontal="center" vertical="center" wrapText="1"/>
    </xf>
    <xf numFmtId="0" fontId="7" fillId="0" borderId="0" xfId="0" applyFont="1" applyBorder="1" applyAlignment="1">
      <alignment vertical="top" wrapText="1"/>
    </xf>
    <xf numFmtId="16" fontId="7" fillId="0" borderId="0" xfId="0" applyNumberFormat="1" applyFont="1" applyBorder="1" applyAlignment="1">
      <alignment vertical="top" wrapText="1"/>
    </xf>
    <xf numFmtId="16" fontId="7" fillId="0" borderId="0" xfId="0" applyNumberFormat="1" applyFont="1" applyBorder="1" applyAlignment="1">
      <alignment horizontal="center" vertical="top" wrapText="1"/>
    </xf>
    <xf numFmtId="0" fontId="31" fillId="0" borderId="31" xfId="0" applyFont="1" applyFill="1" applyBorder="1" applyAlignment="1">
      <alignment horizontal="left" vertical="center" wrapText="1"/>
    </xf>
    <xf numFmtId="1" fontId="32" fillId="0" borderId="31" xfId="0" applyNumberFormat="1" applyFont="1" applyFill="1" applyBorder="1" applyAlignment="1">
      <alignment horizontal="center" vertical="center" wrapText="1"/>
    </xf>
    <xf numFmtId="0" fontId="31" fillId="0" borderId="0" xfId="0" applyFont="1" applyFill="1" applyBorder="1" applyAlignment="1">
      <alignment horizontal="left" vertical="center" wrapText="1"/>
    </xf>
    <xf numFmtId="1" fontId="32" fillId="0" borderId="0" xfId="0" applyNumberFormat="1" applyFont="1" applyFill="1" applyBorder="1" applyAlignment="1">
      <alignment horizontal="center" vertical="center" wrapText="1"/>
    </xf>
    <xf numFmtId="0" fontId="4" fillId="0" borderId="4" xfId="0" applyFont="1" applyFill="1" applyBorder="1" applyAlignment="1" applyProtection="1">
      <alignment wrapText="1"/>
      <protection locked="0"/>
    </xf>
    <xf numFmtId="14" fontId="0" fillId="0" borderId="1" xfId="0" applyNumberFormat="1" applyBorder="1" applyAlignment="1" applyProtection="1">
      <protection locked="0"/>
    </xf>
    <xf numFmtId="0" fontId="4" fillId="0" borderId="0" xfId="0" applyFont="1" applyAlignment="1">
      <alignment wrapText="1"/>
    </xf>
    <xf numFmtId="0" fontId="0" fillId="0" borderId="4" xfId="0" applyFill="1" applyBorder="1" applyAlignment="1" applyProtection="1">
      <alignment wrapText="1"/>
    </xf>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0" fontId="4" fillId="0" borderId="0" xfId="0" applyFont="1" applyAlignment="1">
      <alignment vertical="center" wrapText="1"/>
    </xf>
    <xf numFmtId="0" fontId="3" fillId="0" borderId="0" xfId="0" applyFont="1" applyBorder="1" applyAlignment="1">
      <alignment horizontal="center" wrapText="1"/>
    </xf>
    <xf numFmtId="0" fontId="4" fillId="0" borderId="0" xfId="0" applyFont="1" applyBorder="1" applyAlignment="1">
      <alignment horizontal="left" vertical="top" wrapText="1"/>
    </xf>
    <xf numFmtId="0" fontId="33" fillId="0" borderId="0" xfId="0" applyFont="1" applyAlignment="1">
      <alignment horizontal="left" vertical="center" indent="1"/>
    </xf>
    <xf numFmtId="0" fontId="4" fillId="0" borderId="0" xfId="0" applyFont="1" applyBorder="1" applyAlignment="1">
      <alignment horizontal="left" vertical="center" wrapText="1"/>
    </xf>
    <xf numFmtId="49" fontId="4" fillId="0" borderId="0" xfId="0" applyNumberFormat="1" applyFont="1" applyBorder="1" applyAlignment="1">
      <alignment horizontal="left" vertical="center" wrapText="1"/>
    </xf>
    <xf numFmtId="164" fontId="0" fillId="0" borderId="10" xfId="0" applyNumberFormat="1" applyBorder="1" applyAlignment="1" applyProtection="1">
      <alignment horizontal="left"/>
      <protection locked="0"/>
    </xf>
    <xf numFmtId="0" fontId="3" fillId="0" borderId="0" xfId="0" applyFont="1" applyAlignment="1">
      <alignment horizontal="right"/>
    </xf>
    <xf numFmtId="0" fontId="0" fillId="0" borderId="10" xfId="0" applyBorder="1" applyAlignment="1" applyProtection="1">
      <alignment horizontal="left"/>
      <protection locked="0"/>
    </xf>
    <xf numFmtId="0" fontId="1" fillId="0" borderId="0" xfId="0" applyFont="1" applyAlignment="1">
      <alignment horizontal="center"/>
    </xf>
    <xf numFmtId="0" fontId="3" fillId="7" borderId="0" xfId="0" applyFont="1" applyFill="1" applyBorder="1" applyAlignment="1">
      <alignment horizontal="center"/>
    </xf>
    <xf numFmtId="0" fontId="0" fillId="0" borderId="1" xfId="0" applyBorder="1" applyAlignment="1" applyProtection="1">
      <alignment horizontal="left"/>
      <protection locked="0"/>
    </xf>
    <xf numFmtId="164" fontId="0" fillId="0" borderId="1" xfId="0" applyNumberFormat="1" applyBorder="1" applyAlignment="1" applyProtection="1">
      <alignment horizontal="left"/>
      <protection locked="0"/>
    </xf>
    <xf numFmtId="164" fontId="0" fillId="0" borderId="10" xfId="0" applyNumberFormat="1" applyBorder="1" applyAlignment="1" applyProtection="1">
      <protection locked="0"/>
    </xf>
    <xf numFmtId="14" fontId="0" fillId="0" borderId="1" xfId="0" applyNumberFormat="1" applyBorder="1" applyAlignment="1" applyProtection="1">
      <protection locked="0"/>
    </xf>
    <xf numFmtId="0" fontId="3" fillId="0" borderId="1" xfId="0" applyFont="1" applyBorder="1" applyAlignment="1" applyProtection="1">
      <alignment horizontal="left"/>
      <protection locked="0"/>
    </xf>
    <xf numFmtId="0" fontId="1" fillId="0" borderId="0" xfId="0" applyFont="1" applyAlignment="1" applyProtection="1">
      <alignment horizontal="center"/>
    </xf>
    <xf numFmtId="0" fontId="0" fillId="0" borderId="10" xfId="0" applyBorder="1" applyAlignment="1" applyProtection="1">
      <protection locked="0"/>
    </xf>
    <xf numFmtId="0" fontId="1" fillId="3" borderId="0" xfId="0" applyFont="1" applyFill="1" applyAlignment="1">
      <alignment horizontal="center"/>
    </xf>
    <xf numFmtId="0" fontId="1" fillId="0" borderId="0" xfId="0" applyFont="1" applyFill="1" applyAlignment="1">
      <alignment horizontal="center"/>
    </xf>
    <xf numFmtId="0" fontId="1" fillId="0" borderId="2" xfId="0" applyFont="1" applyBorder="1" applyAlignment="1">
      <alignment horizontal="center"/>
    </xf>
    <xf numFmtId="0" fontId="1" fillId="0" borderId="0" xfId="0" applyFont="1" applyBorder="1" applyAlignment="1">
      <alignment horizontal="center"/>
    </xf>
    <xf numFmtId="14" fontId="0" fillId="0" borderId="1" xfId="0" applyNumberFormat="1" applyBorder="1" applyAlignment="1" applyProtection="1">
      <alignment horizontal="left"/>
      <protection locked="0"/>
    </xf>
    <xf numFmtId="166" fontId="0" fillId="0" borderId="0" xfId="0" applyNumberFormat="1" applyBorder="1" applyAlignment="1">
      <alignment horizontal="right"/>
    </xf>
    <xf numFmtId="166" fontId="0" fillId="0" borderId="1" xfId="0" applyNumberFormat="1" applyBorder="1" applyAlignment="1"/>
    <xf numFmtId="166" fontId="0" fillId="4" borderId="6" xfId="0" applyNumberFormat="1" applyFill="1" applyBorder="1" applyAlignment="1">
      <alignment horizontal="right"/>
    </xf>
    <xf numFmtId="166" fontId="0" fillId="4" borderId="7" xfId="0" applyNumberFormat="1" applyFill="1" applyBorder="1" applyAlignment="1">
      <alignment horizontal="right"/>
    </xf>
    <xf numFmtId="166" fontId="0" fillId="0" borderId="8" xfId="0" applyNumberFormat="1" applyBorder="1" applyAlignment="1">
      <alignment horizontal="right"/>
    </xf>
    <xf numFmtId="166" fontId="0" fillId="0" borderId="12" xfId="0" applyNumberFormat="1" applyBorder="1" applyAlignment="1"/>
    <xf numFmtId="166" fontId="0" fillId="0" borderId="6" xfId="0" applyNumberFormat="1" applyBorder="1" applyAlignment="1">
      <alignment horizontal="right"/>
    </xf>
    <xf numFmtId="0" fontId="0" fillId="6" borderId="21" xfId="0" applyFill="1" applyBorder="1" applyAlignment="1">
      <alignment horizontal="left" vertical="center" wrapText="1" indent="1"/>
    </xf>
    <xf numFmtId="0" fontId="0" fillId="6" borderId="22" xfId="0" applyFill="1" applyBorder="1" applyAlignment="1">
      <alignment horizontal="left" vertical="center" wrapText="1" indent="1"/>
    </xf>
    <xf numFmtId="0" fontId="0" fillId="6" borderId="23" xfId="0" applyFill="1" applyBorder="1" applyAlignment="1">
      <alignment horizontal="left" vertical="center" wrapText="1" indent="1"/>
    </xf>
    <xf numFmtId="0" fontId="4" fillId="5" borderId="21" xfId="0" applyFont="1" applyFill="1" applyBorder="1" applyAlignment="1">
      <alignment horizontal="justify" vertical="top" wrapText="1"/>
    </xf>
    <xf numFmtId="0" fontId="28" fillId="5" borderId="22" xfId="0" applyFont="1" applyFill="1" applyBorder="1" applyAlignment="1">
      <alignment horizontal="justify" vertical="top" wrapText="1"/>
    </xf>
    <xf numFmtId="0" fontId="28" fillId="5" borderId="23" xfId="0" applyFont="1" applyFill="1" applyBorder="1" applyAlignment="1">
      <alignment horizontal="justify" vertical="top" wrapText="1"/>
    </xf>
    <xf numFmtId="0" fontId="0" fillId="0" borderId="0" xfId="0" applyBorder="1" applyAlignment="1" applyProtection="1">
      <alignment horizontal="left" wrapText="1"/>
      <protection locked="0"/>
    </xf>
    <xf numFmtId="0" fontId="0" fillId="6" borderId="26" xfId="0" applyFill="1" applyBorder="1" applyAlignment="1">
      <alignment horizontal="left" vertical="center" wrapText="1" indent="1"/>
    </xf>
    <xf numFmtId="0" fontId="0" fillId="6" borderId="27" xfId="0" applyFill="1" applyBorder="1" applyAlignment="1">
      <alignment horizontal="left" vertical="center" wrapText="1" indent="1"/>
    </xf>
    <xf numFmtId="0" fontId="0" fillId="6" borderId="20" xfId="0" applyFill="1" applyBorder="1" applyAlignment="1">
      <alignment horizontal="left" vertical="center" wrapText="1" indent="1"/>
    </xf>
    <xf numFmtId="0" fontId="0" fillId="6" borderId="24" xfId="0" applyFill="1" applyBorder="1" applyAlignment="1">
      <alignment horizontal="left" vertical="center" wrapText="1" indent="1"/>
    </xf>
    <xf numFmtId="0" fontId="0" fillId="6" borderId="25" xfId="0" applyFill="1" applyBorder="1" applyAlignment="1">
      <alignment horizontal="left" vertical="center" wrapText="1" indent="1"/>
    </xf>
    <xf numFmtId="0" fontId="0" fillId="6" borderId="28" xfId="0" applyFill="1" applyBorder="1" applyAlignment="1">
      <alignment horizontal="left" vertical="center" wrapText="1" indent="1"/>
    </xf>
  </cellXfs>
  <cellStyles count="1">
    <cellStyle name="Normal" xfId="0" builtinId="0"/>
  </cellStyles>
  <dxfs count="2">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Button"/>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file>

<file path=xl/ctrlProps/ctrlProp3.xml><?xml version="1.0" encoding="utf-8"?>
<formControlPr xmlns="http://schemas.microsoft.com/office/spreadsheetml/2009/9/main" objectType="Button"/>
</file>

<file path=xl/ctrlProps/ctrlProp4.xml><?xml version="1.0" encoding="utf-8"?>
<formControlPr xmlns="http://schemas.microsoft.com/office/spreadsheetml/2009/9/main" objectType="Button"/>
</file>

<file path=xl/ctrlProps/ctrlProp5.xml><?xml version="1.0" encoding="utf-8"?>
<formControlPr xmlns="http://schemas.microsoft.com/office/spreadsheetml/2009/9/main" objectType="Button"/>
</file>

<file path=xl/ctrlProps/ctrlProp6.xml><?xml version="1.0" encoding="utf-8"?>
<formControlPr xmlns="http://schemas.microsoft.com/office/spreadsheetml/2009/9/main" objectType="Button"/>
</file>

<file path=xl/ctrlProps/ctrlProp7.xml><?xml version="1.0" encoding="utf-8"?>
<formControlPr xmlns="http://schemas.microsoft.com/office/spreadsheetml/2009/9/main" objectType="Button"/>
</file>

<file path=xl/ctrlProps/ctrlProp8.xml><?xml version="1.0" encoding="utf-8"?>
<formControlPr xmlns="http://schemas.microsoft.com/office/spreadsheetml/2009/9/main" objectType="Button"/>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11</xdr:col>
      <xdr:colOff>22860</xdr:colOff>
      <xdr:row>2</xdr:row>
      <xdr:rowOff>152400</xdr:rowOff>
    </xdr:to>
    <xdr:pic>
      <xdr:nvPicPr>
        <xdr:cNvPr id="1025" name="Picture 1" descr="newrdlogo">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1200" y="0"/>
          <a:ext cx="132588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45720</xdr:colOff>
      <xdr:row>0</xdr:row>
      <xdr:rowOff>0</xdr:rowOff>
    </xdr:from>
    <xdr:to>
      <xdr:col>12</xdr:col>
      <xdr:colOff>388620</xdr:colOff>
      <xdr:row>0</xdr:row>
      <xdr:rowOff>0</xdr:rowOff>
    </xdr:to>
    <xdr:sp macro="" textlink="">
      <xdr:nvSpPr>
        <xdr:cNvPr id="2" name="Rectangle 19">
          <a:extLst>
            <a:ext uri="{FF2B5EF4-FFF2-40B4-BE49-F238E27FC236}">
              <a16:creationId xmlns:a16="http://schemas.microsoft.com/office/drawing/2014/main" id="{00000000-0008-0000-0900-000002000000}"/>
            </a:ext>
          </a:extLst>
        </xdr:cNvPr>
        <xdr:cNvSpPr>
          <a:spLocks noChangeArrowheads="1"/>
        </xdr:cNvSpPr>
      </xdr:nvSpPr>
      <xdr:spPr bwMode="auto">
        <a:xfrm>
          <a:off x="640080" y="0"/>
          <a:ext cx="7345680" cy="0"/>
        </a:xfrm>
        <a:prstGeom prst="rect">
          <a:avLst/>
        </a:prstGeom>
        <a:solidFill>
          <a:srgbClr xmlns:mc="http://schemas.openxmlformats.org/markup-compatibility/2006" xmlns:a14="http://schemas.microsoft.com/office/drawing/2010/main" val="FFFF00" mc:Ignorable="a14" a14:legacySpreadsheetColorIndex="13">
            <a:alpha val="25000"/>
          </a:srgbClr>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45720" tIns="32004" rIns="0" bIns="0" anchor="t" upright="1"/>
        <a:lstStyle/>
        <a:p>
          <a:pPr algn="l" rtl="0">
            <a:defRPr sz="1000"/>
          </a:pPr>
          <a:endParaRPr lang="en-US" sz="1400" b="1" i="0" u="sng" strike="noStrike" baseline="0">
            <a:solidFill>
              <a:srgbClr val="000000"/>
            </a:solidFill>
            <a:latin typeface="Arial"/>
            <a:cs typeface="Arial"/>
          </a:endParaRPr>
        </a:p>
        <a:p>
          <a:pPr algn="l" rtl="0">
            <a:defRPr sz="1000"/>
          </a:pPr>
          <a:endParaRPr lang="en-US" sz="1400" b="1" i="0" u="sng" strike="noStrike" baseline="0">
            <a:solidFill>
              <a:srgbClr val="000000"/>
            </a:solidFill>
            <a:latin typeface="Arial"/>
            <a:cs typeface="Arial"/>
          </a:endParaRPr>
        </a:p>
        <a:p>
          <a:pPr algn="l" rtl="0">
            <a:defRPr sz="1000"/>
          </a:pPr>
          <a:r>
            <a:rPr lang="en-US" sz="1400" b="1" i="0" u="sng" strike="noStrike" baseline="0">
              <a:solidFill>
                <a:srgbClr val="000000"/>
              </a:solidFill>
              <a:latin typeface="Arial"/>
              <a:cs typeface="Arial"/>
            </a:rPr>
            <a:t>Pictures:</a:t>
          </a:r>
        </a:p>
        <a:p>
          <a:pPr algn="l" rtl="0">
            <a:defRPr sz="1000"/>
          </a:pPr>
          <a:endParaRPr lang="en-US" sz="1000" b="0"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Please Insert picture in this shaded area.</a:t>
          </a:r>
        </a:p>
        <a:p>
          <a:pPr algn="l" rtl="0">
            <a:defRPr sz="1000"/>
          </a:pPr>
          <a:endParaRPr lang="en-US" sz="1200" b="1"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   </a:t>
          </a:r>
          <a:r>
            <a:rPr lang="en-US" sz="1100" b="0" i="0" u="none" strike="noStrike" baseline="0">
              <a:solidFill>
                <a:srgbClr val="000000"/>
              </a:solidFill>
              <a:latin typeface="Arial"/>
              <a:cs typeface="Arial"/>
            </a:rPr>
            <a:t>1.  Select this object</a:t>
          </a:r>
        </a:p>
        <a:p>
          <a:pPr algn="l" rtl="0">
            <a:defRPr sz="1000"/>
          </a:pPr>
          <a:r>
            <a:rPr lang="en-US" sz="1100" b="0" i="0" u="none" strike="noStrike" baseline="0">
              <a:solidFill>
                <a:srgbClr val="000000"/>
              </a:solidFill>
              <a:latin typeface="Arial"/>
              <a:cs typeface="Arial"/>
            </a:rPr>
            <a:t>   2.  Click on the edge of the object</a:t>
          </a:r>
          <a:r>
            <a:rPr lang="en-US" sz="1200" b="0" i="0" u="none" strike="noStrike" baseline="0">
              <a:solidFill>
                <a:srgbClr val="000000"/>
              </a:solidFill>
              <a:latin typeface="Arial"/>
              <a:cs typeface="Arial"/>
            </a:rPr>
            <a:t> </a:t>
          </a:r>
        </a:p>
        <a:p>
          <a:pPr algn="l" rtl="0">
            <a:defRPr sz="1000"/>
          </a:pPr>
          <a:r>
            <a:rPr lang="en-US" sz="1200" b="0" i="0" u="none" strike="noStrike" baseline="0">
              <a:solidFill>
                <a:srgbClr val="000000"/>
              </a:solidFill>
              <a:latin typeface="Arial"/>
              <a:cs typeface="Arial"/>
            </a:rPr>
            <a:t>   3</a:t>
          </a:r>
          <a:r>
            <a:rPr lang="en-US" sz="1100" b="0" i="0" u="none" strike="noStrike" baseline="0">
              <a:solidFill>
                <a:srgbClr val="000000"/>
              </a:solidFill>
              <a:latin typeface="Arial"/>
              <a:cs typeface="Arial"/>
            </a:rPr>
            <a:t>.  Click on "Insert" from the menu bar and click on "Picture".  </a:t>
          </a:r>
        </a:p>
        <a:p>
          <a:pPr algn="l" rtl="0">
            <a:defRPr sz="1000"/>
          </a:pPr>
          <a:r>
            <a:rPr lang="en-US" sz="1100" b="0" i="0" u="none" strike="noStrike" baseline="0">
              <a:solidFill>
                <a:srgbClr val="000000"/>
              </a:solidFill>
              <a:latin typeface="Arial"/>
              <a:cs typeface="Arial"/>
            </a:rPr>
            <a:t>   4.  From the submenu, pick "From File" and a dialog box will open.  </a:t>
          </a:r>
        </a:p>
        <a:p>
          <a:pPr algn="l" rtl="0">
            <a:defRPr sz="1000"/>
          </a:pPr>
          <a:r>
            <a:rPr lang="en-US" sz="1100" b="0" i="0" u="none" strike="noStrike" baseline="0">
              <a:solidFill>
                <a:srgbClr val="000000"/>
              </a:solidFill>
              <a:latin typeface="Arial"/>
              <a:cs typeface="Arial"/>
            </a:rPr>
            <a:t>   5.  Find the location/folder of the pictures you would like to insert into the report.  </a:t>
          </a:r>
        </a:p>
        <a:p>
          <a:pPr algn="l" rtl="0">
            <a:defRPr sz="1000"/>
          </a:pPr>
          <a:r>
            <a:rPr lang="en-US" sz="1100" b="0" i="0" u="none" strike="noStrike" baseline="0">
              <a:solidFill>
                <a:srgbClr val="000000"/>
              </a:solidFill>
              <a:latin typeface="Arial"/>
              <a:cs typeface="Arial"/>
            </a:rPr>
            <a:t>   6.  Typically, two pictures per page will allow for enough size and clarity to make the pictures readable when</a:t>
          </a:r>
        </a:p>
        <a:p>
          <a:pPr algn="l" rtl="0">
            <a:defRPr sz="1000"/>
          </a:pPr>
          <a:r>
            <a:rPr lang="en-US" sz="1100" b="0" i="0" u="none" strike="noStrike" baseline="0">
              <a:solidFill>
                <a:srgbClr val="000000"/>
              </a:solidFill>
              <a:latin typeface="Arial"/>
              <a:cs typeface="Arial"/>
            </a:rPr>
            <a:t>        viewing a printed report. </a:t>
          </a:r>
          <a:endParaRPr lang="en-US" sz="1200" b="1" i="0" u="none" strike="noStrike" baseline="0">
            <a:solidFill>
              <a:srgbClr val="000000"/>
            </a:solidFill>
            <a:latin typeface="Arial"/>
            <a:cs typeface="Arial"/>
          </a:endParaRPr>
        </a:p>
        <a:p>
          <a:pPr algn="l" rtl="0">
            <a:defRPr sz="1000"/>
          </a:pPr>
          <a:endParaRPr lang="en-US" sz="1200" b="1" i="0" u="none" strike="noStrike" baseline="0">
            <a:solidFill>
              <a:srgbClr val="000000"/>
            </a:solidFill>
            <a:latin typeface="Arial"/>
            <a:cs typeface="Arial"/>
          </a:endParaRPr>
        </a:p>
        <a:p>
          <a:pPr algn="l" rtl="0">
            <a:defRPr sz="1000"/>
          </a:pPr>
          <a:endParaRPr lang="en-US" sz="1200" b="1" i="0" u="none" strike="noStrike" baseline="0">
            <a:solidFill>
              <a:srgbClr val="000000"/>
            </a:solidFill>
            <a:latin typeface="Arial"/>
            <a:cs typeface="Arial"/>
          </a:endParaRPr>
        </a:p>
      </xdr:txBody>
    </xdr:sp>
    <xdr:clientData fPrintsWithSheet="0"/>
  </xdr:twoCellAnchor>
  <xdr:twoCellAnchor>
    <xdr:from>
      <xdr:col>1</xdr:col>
      <xdr:colOff>45720</xdr:colOff>
      <xdr:row>0</xdr:row>
      <xdr:rowOff>0</xdr:rowOff>
    </xdr:from>
    <xdr:to>
      <xdr:col>12</xdr:col>
      <xdr:colOff>388620</xdr:colOff>
      <xdr:row>0</xdr:row>
      <xdr:rowOff>0</xdr:rowOff>
    </xdr:to>
    <xdr:sp macro="" textlink="">
      <xdr:nvSpPr>
        <xdr:cNvPr id="3" name="Rectangle 21">
          <a:extLst>
            <a:ext uri="{FF2B5EF4-FFF2-40B4-BE49-F238E27FC236}">
              <a16:creationId xmlns:a16="http://schemas.microsoft.com/office/drawing/2014/main" id="{00000000-0008-0000-0900-000003000000}"/>
            </a:ext>
          </a:extLst>
        </xdr:cNvPr>
        <xdr:cNvSpPr>
          <a:spLocks noChangeArrowheads="1"/>
        </xdr:cNvSpPr>
      </xdr:nvSpPr>
      <xdr:spPr bwMode="auto">
        <a:xfrm>
          <a:off x="640080" y="0"/>
          <a:ext cx="7345680" cy="0"/>
        </a:xfrm>
        <a:prstGeom prst="rect">
          <a:avLst/>
        </a:prstGeom>
        <a:solidFill>
          <a:srgbClr xmlns:mc="http://schemas.openxmlformats.org/markup-compatibility/2006" xmlns:a14="http://schemas.microsoft.com/office/drawing/2010/main" val="FFFF00" mc:Ignorable="a14" a14:legacySpreadsheetColorIndex="13">
            <a:alpha val="25000"/>
          </a:srgbClr>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45720" tIns="32004" rIns="0" bIns="0" anchor="t" upright="1"/>
        <a:lstStyle/>
        <a:p>
          <a:pPr algn="l" rtl="0">
            <a:defRPr sz="1000"/>
          </a:pPr>
          <a:endParaRPr lang="en-US" sz="1400" b="1" i="0" u="sng" strike="noStrike" baseline="0">
            <a:solidFill>
              <a:srgbClr val="000000"/>
            </a:solidFill>
            <a:latin typeface="Arial"/>
            <a:cs typeface="Arial"/>
          </a:endParaRPr>
        </a:p>
        <a:p>
          <a:pPr algn="l" rtl="0">
            <a:defRPr sz="1000"/>
          </a:pPr>
          <a:endParaRPr lang="en-US" sz="1400" b="1" i="0" u="sng" strike="noStrike" baseline="0">
            <a:solidFill>
              <a:srgbClr val="000000"/>
            </a:solidFill>
            <a:latin typeface="Arial"/>
            <a:cs typeface="Arial"/>
          </a:endParaRPr>
        </a:p>
        <a:p>
          <a:pPr algn="l" rtl="0">
            <a:defRPr sz="1000"/>
          </a:pPr>
          <a:endParaRPr lang="en-US" sz="1400" b="1" i="0" u="sng" strike="noStrike" baseline="0">
            <a:solidFill>
              <a:srgbClr val="000000"/>
            </a:solidFill>
            <a:latin typeface="Arial"/>
            <a:cs typeface="Arial"/>
          </a:endParaRPr>
        </a:p>
        <a:p>
          <a:pPr algn="l" rtl="0">
            <a:defRPr sz="1000"/>
          </a:pPr>
          <a:r>
            <a:rPr lang="en-US" sz="1400" b="1" i="0" u="sng" strike="noStrike" baseline="0">
              <a:solidFill>
                <a:srgbClr val="000000"/>
              </a:solidFill>
              <a:latin typeface="Arial"/>
              <a:cs typeface="Arial"/>
            </a:rPr>
            <a:t>Pictures:</a:t>
          </a:r>
        </a:p>
        <a:p>
          <a:pPr algn="l" rtl="0">
            <a:defRPr sz="1000"/>
          </a:pPr>
          <a:endParaRPr lang="en-US" sz="1000" b="0"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Please Insert picture in this shaded area.</a:t>
          </a:r>
        </a:p>
        <a:p>
          <a:pPr algn="l" rtl="0">
            <a:defRPr sz="1000"/>
          </a:pPr>
          <a:endParaRPr lang="en-US" sz="1200" b="1"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   </a:t>
          </a:r>
          <a:r>
            <a:rPr lang="en-US" sz="1100" b="0" i="0" u="none" strike="noStrike" baseline="0">
              <a:solidFill>
                <a:srgbClr val="000000"/>
              </a:solidFill>
              <a:latin typeface="Arial"/>
              <a:cs typeface="Arial"/>
            </a:rPr>
            <a:t>1.  Select this object</a:t>
          </a:r>
        </a:p>
        <a:p>
          <a:pPr algn="l" rtl="0">
            <a:defRPr sz="1000"/>
          </a:pPr>
          <a:r>
            <a:rPr lang="en-US" sz="1100" b="0" i="0" u="none" strike="noStrike" baseline="0">
              <a:solidFill>
                <a:srgbClr val="000000"/>
              </a:solidFill>
              <a:latin typeface="Arial"/>
              <a:cs typeface="Arial"/>
            </a:rPr>
            <a:t>   2.  Click on the edge of the object</a:t>
          </a:r>
          <a:r>
            <a:rPr lang="en-US" sz="1200" b="0" i="0" u="none" strike="noStrike" baseline="0">
              <a:solidFill>
                <a:srgbClr val="000000"/>
              </a:solidFill>
              <a:latin typeface="Arial"/>
              <a:cs typeface="Arial"/>
            </a:rPr>
            <a:t> </a:t>
          </a:r>
        </a:p>
        <a:p>
          <a:pPr algn="l" rtl="0">
            <a:defRPr sz="1000"/>
          </a:pPr>
          <a:r>
            <a:rPr lang="en-US" sz="1200" b="0" i="0" u="none" strike="noStrike" baseline="0">
              <a:solidFill>
                <a:srgbClr val="000000"/>
              </a:solidFill>
              <a:latin typeface="Arial"/>
              <a:cs typeface="Arial"/>
            </a:rPr>
            <a:t>   3</a:t>
          </a:r>
          <a:r>
            <a:rPr lang="en-US" sz="1100" b="0" i="0" u="none" strike="noStrike" baseline="0">
              <a:solidFill>
                <a:srgbClr val="000000"/>
              </a:solidFill>
              <a:latin typeface="Arial"/>
              <a:cs typeface="Arial"/>
            </a:rPr>
            <a:t>.  Click on "Insert" from the menu bar and click on "Picture".  </a:t>
          </a:r>
        </a:p>
        <a:p>
          <a:pPr algn="l" rtl="0">
            <a:defRPr sz="1000"/>
          </a:pPr>
          <a:r>
            <a:rPr lang="en-US" sz="1100" b="0" i="0" u="none" strike="noStrike" baseline="0">
              <a:solidFill>
                <a:srgbClr val="000000"/>
              </a:solidFill>
              <a:latin typeface="Arial"/>
              <a:cs typeface="Arial"/>
            </a:rPr>
            <a:t>   4.  From the submenu, pick "From File" and a dialog box will open.  </a:t>
          </a:r>
        </a:p>
        <a:p>
          <a:pPr algn="l" rtl="0">
            <a:defRPr sz="1000"/>
          </a:pPr>
          <a:r>
            <a:rPr lang="en-US" sz="1100" b="0" i="0" u="none" strike="noStrike" baseline="0">
              <a:solidFill>
                <a:srgbClr val="000000"/>
              </a:solidFill>
              <a:latin typeface="Arial"/>
              <a:cs typeface="Arial"/>
            </a:rPr>
            <a:t>   5.  Find the location/folder of the pictures you would like to insert into the report.  </a:t>
          </a:r>
        </a:p>
        <a:p>
          <a:pPr algn="l" rtl="0">
            <a:defRPr sz="1000"/>
          </a:pPr>
          <a:r>
            <a:rPr lang="en-US" sz="1100" b="0" i="0" u="none" strike="noStrike" baseline="0">
              <a:solidFill>
                <a:srgbClr val="000000"/>
              </a:solidFill>
              <a:latin typeface="Arial"/>
              <a:cs typeface="Arial"/>
            </a:rPr>
            <a:t>   6.  Typically, two pictures per page will allow for enough size and clarity to make the pictures readable when</a:t>
          </a:r>
        </a:p>
        <a:p>
          <a:pPr algn="l" rtl="0">
            <a:defRPr sz="1000"/>
          </a:pPr>
          <a:r>
            <a:rPr lang="en-US" sz="1100" b="0" i="0" u="none" strike="noStrike" baseline="0">
              <a:solidFill>
                <a:srgbClr val="000000"/>
              </a:solidFill>
              <a:latin typeface="Arial"/>
              <a:cs typeface="Arial"/>
            </a:rPr>
            <a:t>        viewing a printed report. </a:t>
          </a:r>
          <a:endParaRPr lang="en-US" sz="1200" b="1" i="0" u="none" strike="noStrike" baseline="0">
            <a:solidFill>
              <a:srgbClr val="000000"/>
            </a:solidFill>
            <a:latin typeface="Arial"/>
            <a:cs typeface="Arial"/>
          </a:endParaRPr>
        </a:p>
        <a:p>
          <a:pPr algn="l" rtl="0">
            <a:defRPr sz="1000"/>
          </a:pPr>
          <a:endParaRPr lang="en-US" sz="1200" b="1"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a:t>
          </a:r>
        </a:p>
      </xdr:txBody>
    </xdr:sp>
    <xdr:clientData fPrintsWithSheet="0"/>
  </xdr:twoCellAnchor>
  <xdr:twoCellAnchor editAs="oneCell">
    <xdr:from>
      <xdr:col>12</xdr:col>
      <xdr:colOff>457200</xdr:colOff>
      <xdr:row>0</xdr:row>
      <xdr:rowOff>22860</xdr:rowOff>
    </xdr:from>
    <xdr:to>
      <xdr:col>14</xdr:col>
      <xdr:colOff>541020</xdr:colOff>
      <xdr:row>2</xdr:row>
      <xdr:rowOff>167640</xdr:rowOff>
    </xdr:to>
    <xdr:pic>
      <xdr:nvPicPr>
        <xdr:cNvPr id="4" name="Picture 25" descr="newrdlogo">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4340" y="22860"/>
          <a:ext cx="1303020" cy="510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4</xdr:col>
          <xdr:colOff>371475</xdr:colOff>
          <xdr:row>0</xdr:row>
          <xdr:rowOff>66675</xdr:rowOff>
        </xdr:from>
        <xdr:to>
          <xdr:col>5</xdr:col>
          <xdr:colOff>762000</xdr:colOff>
          <xdr:row>2</xdr:row>
          <xdr:rowOff>142875</xdr:rowOff>
        </xdr:to>
        <xdr:sp macro="" textlink="">
          <xdr:nvSpPr>
            <xdr:cNvPr id="51201" name="Button 1" hidden="1">
              <a:extLst>
                <a:ext uri="{63B3BB69-23CF-44E3-9099-C40C66FF867C}">
                  <a14:compatExt spid="_x0000_s51201"/>
                </a:ext>
                <a:ext uri="{FF2B5EF4-FFF2-40B4-BE49-F238E27FC236}">
                  <a16:creationId xmlns:a16="http://schemas.microsoft.com/office/drawing/2014/main" id="{00000000-0008-0000-0900-000001C80000}"/>
                </a:ext>
              </a:extLst>
            </xdr:cNvPr>
            <xdr:cNvSpPr/>
          </xdr:nvSpPr>
          <xdr:spPr bwMode="auto">
            <a:xfrm>
              <a:off x="0" y="0"/>
              <a:ext cx="0" cy="0"/>
            </a:xfrm>
            <a:prstGeom prst="rect">
              <a:avLst/>
            </a:prstGeom>
            <a:noFill/>
            <a:ln w="9525">
              <a:miter lim="800000"/>
              <a:headEnd/>
              <a:tailEnd/>
            </a:ln>
            <a:effectLst/>
            <a:extLst>
              <a:ext uri="{53640926-AAD7-44D8-BBD7-CCE9431645EC}">
                <a14:shadowObscured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Insert New Photo Sheet</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4</xdr:col>
      <xdr:colOff>426720</xdr:colOff>
      <xdr:row>0</xdr:row>
      <xdr:rowOff>76200</xdr:rowOff>
    </xdr:from>
    <xdr:to>
      <xdr:col>4</xdr:col>
      <xdr:colOff>1767840</xdr:colOff>
      <xdr:row>3</xdr:row>
      <xdr:rowOff>30480</xdr:rowOff>
    </xdr:to>
    <xdr:pic>
      <xdr:nvPicPr>
        <xdr:cNvPr id="22529" name="Picture 1" descr="newrdlogo">
          <a:extLst>
            <a:ext uri="{FF2B5EF4-FFF2-40B4-BE49-F238E27FC236}">
              <a16:creationId xmlns:a16="http://schemas.microsoft.com/office/drawing/2014/main" id="{00000000-0008-0000-0A00-000001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8140" y="76200"/>
          <a:ext cx="134112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38100</xdr:colOff>
      <xdr:row>0</xdr:row>
      <xdr:rowOff>45720</xdr:rowOff>
    </xdr:from>
    <xdr:to>
      <xdr:col>5</xdr:col>
      <xdr:colOff>365760</xdr:colOff>
      <xdr:row>3</xdr:row>
      <xdr:rowOff>0</xdr:rowOff>
    </xdr:to>
    <xdr:pic>
      <xdr:nvPicPr>
        <xdr:cNvPr id="2049" name="Picture 1" descr="newrdlogo">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6600" y="45720"/>
          <a:ext cx="134874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5334000</xdr:colOff>
          <xdr:row>5</xdr:row>
          <xdr:rowOff>142875</xdr:rowOff>
        </xdr:from>
        <xdr:to>
          <xdr:col>2</xdr:col>
          <xdr:colOff>200025</xdr:colOff>
          <xdr:row>10</xdr:row>
          <xdr:rowOff>104775</xdr:rowOff>
        </xdr:to>
        <xdr:sp macro="" textlink="">
          <xdr:nvSpPr>
            <xdr:cNvPr id="2106" name="Object 58" descr="Site Narrative"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2796540</xdr:colOff>
      <xdr:row>0</xdr:row>
      <xdr:rowOff>30480</xdr:rowOff>
    </xdr:from>
    <xdr:to>
      <xdr:col>7</xdr:col>
      <xdr:colOff>4145280</xdr:colOff>
      <xdr:row>2</xdr:row>
      <xdr:rowOff>182880</xdr:rowOff>
    </xdr:to>
    <xdr:pic>
      <xdr:nvPicPr>
        <xdr:cNvPr id="11265" name="Picture 1" descr="newrdlogo">
          <a:extLst>
            <a:ext uri="{FF2B5EF4-FFF2-40B4-BE49-F238E27FC236}">
              <a16:creationId xmlns:a16="http://schemas.microsoft.com/office/drawing/2014/main" id="{00000000-0008-0000-0200-00000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7060" y="30480"/>
          <a:ext cx="134874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205740</xdr:colOff>
      <xdr:row>1</xdr:row>
      <xdr:rowOff>0</xdr:rowOff>
    </xdr:from>
    <xdr:to>
      <xdr:col>11</xdr:col>
      <xdr:colOff>990600</xdr:colOff>
      <xdr:row>3</xdr:row>
      <xdr:rowOff>121920</xdr:rowOff>
    </xdr:to>
    <xdr:pic>
      <xdr:nvPicPr>
        <xdr:cNvPr id="33793" name="Picture 1" descr="newrdlogo">
          <a:extLst>
            <a:ext uri="{FF2B5EF4-FFF2-40B4-BE49-F238E27FC236}">
              <a16:creationId xmlns:a16="http://schemas.microsoft.com/office/drawing/2014/main" id="{00000000-0008-0000-0300-0000018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0860" y="167640"/>
          <a:ext cx="134112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205740</xdr:colOff>
      <xdr:row>1</xdr:row>
      <xdr:rowOff>0</xdr:rowOff>
    </xdr:from>
    <xdr:to>
      <xdr:col>34</xdr:col>
      <xdr:colOff>157116</xdr:colOff>
      <xdr:row>3</xdr:row>
      <xdr:rowOff>121920</xdr:rowOff>
    </xdr:to>
    <xdr:pic>
      <xdr:nvPicPr>
        <xdr:cNvPr id="33794" name="Picture 2" descr="newrdlogo">
          <a:extLst>
            <a:ext uri="{FF2B5EF4-FFF2-40B4-BE49-F238E27FC236}">
              <a16:creationId xmlns:a16="http://schemas.microsoft.com/office/drawing/2014/main" id="{00000000-0008-0000-0300-0000028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51580" y="167640"/>
          <a:ext cx="135636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76200</xdr:colOff>
          <xdr:row>10</xdr:row>
          <xdr:rowOff>161925</xdr:rowOff>
        </xdr:from>
        <xdr:to>
          <xdr:col>2</xdr:col>
          <xdr:colOff>495300</xdr:colOff>
          <xdr:row>12</xdr:row>
          <xdr:rowOff>47625</xdr:rowOff>
        </xdr:to>
        <xdr:sp macro="" textlink="">
          <xdr:nvSpPr>
            <xdr:cNvPr id="33795" name="Button 3" hidden="1">
              <a:extLst>
                <a:ext uri="{63B3BB69-23CF-44E3-9099-C40C66FF867C}">
                  <a14:compatExt spid="_x0000_s33795"/>
                </a:ext>
                <a:ext uri="{FF2B5EF4-FFF2-40B4-BE49-F238E27FC236}">
                  <a16:creationId xmlns:a16="http://schemas.microsoft.com/office/drawing/2014/main" id="{00000000-0008-0000-0300-0000038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Insert New Line</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xdr:row>
          <xdr:rowOff>161925</xdr:rowOff>
        </xdr:from>
        <xdr:to>
          <xdr:col>5</xdr:col>
          <xdr:colOff>190500</xdr:colOff>
          <xdr:row>12</xdr:row>
          <xdr:rowOff>47625</xdr:rowOff>
        </xdr:to>
        <xdr:sp macro="" textlink="">
          <xdr:nvSpPr>
            <xdr:cNvPr id="33796" name="Button 4" hidden="1">
              <a:extLst>
                <a:ext uri="{63B3BB69-23CF-44E3-9099-C40C66FF867C}">
                  <a14:compatExt spid="_x0000_s33796"/>
                </a:ext>
                <a:ext uri="{FF2B5EF4-FFF2-40B4-BE49-F238E27FC236}">
                  <a16:creationId xmlns:a16="http://schemas.microsoft.com/office/drawing/2014/main" id="{00000000-0008-0000-0300-0000048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Delete Line</a:t>
              </a:r>
            </a:p>
          </xdr:txBody>
        </xdr:sp>
        <xdr:clientData fLocksWithSheet="0" fPrintsWithSheet="0"/>
      </xdr:twoCellAnchor>
    </mc:Choice>
    <mc:Fallback/>
  </mc:AlternateContent>
  <xdr:twoCellAnchor editAs="oneCell">
    <xdr:from>
      <xdr:col>30</xdr:col>
      <xdr:colOff>205740</xdr:colOff>
      <xdr:row>1</xdr:row>
      <xdr:rowOff>0</xdr:rowOff>
    </xdr:from>
    <xdr:to>
      <xdr:col>34</xdr:col>
      <xdr:colOff>157116</xdr:colOff>
      <xdr:row>3</xdr:row>
      <xdr:rowOff>121920</xdr:rowOff>
    </xdr:to>
    <xdr:pic>
      <xdr:nvPicPr>
        <xdr:cNvPr id="33811" name="Picture 19" descr="newrdlogo">
          <a:extLst>
            <a:ext uri="{FF2B5EF4-FFF2-40B4-BE49-F238E27FC236}">
              <a16:creationId xmlns:a16="http://schemas.microsoft.com/office/drawing/2014/main" id="{00000000-0008-0000-0300-0000138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51580" y="167640"/>
          <a:ext cx="135636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205740</xdr:colOff>
      <xdr:row>1</xdr:row>
      <xdr:rowOff>0</xdr:rowOff>
    </xdr:from>
    <xdr:to>
      <xdr:col>11</xdr:col>
      <xdr:colOff>990600</xdr:colOff>
      <xdr:row>3</xdr:row>
      <xdr:rowOff>121920</xdr:rowOff>
    </xdr:to>
    <xdr:pic>
      <xdr:nvPicPr>
        <xdr:cNvPr id="18433" name="Picture 1" descr="newrdlogo">
          <a:extLst>
            <a:ext uri="{FF2B5EF4-FFF2-40B4-BE49-F238E27FC236}">
              <a16:creationId xmlns:a16="http://schemas.microsoft.com/office/drawing/2014/main" id="{00000000-0008-0000-0400-000001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0860" y="167640"/>
          <a:ext cx="134112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205740</xdr:colOff>
      <xdr:row>1</xdr:row>
      <xdr:rowOff>0</xdr:rowOff>
    </xdr:from>
    <xdr:to>
      <xdr:col>34</xdr:col>
      <xdr:colOff>157116</xdr:colOff>
      <xdr:row>3</xdr:row>
      <xdr:rowOff>121920</xdr:rowOff>
    </xdr:to>
    <xdr:pic>
      <xdr:nvPicPr>
        <xdr:cNvPr id="18434" name="Picture 2" descr="newrdlogo">
          <a:extLst>
            <a:ext uri="{FF2B5EF4-FFF2-40B4-BE49-F238E27FC236}">
              <a16:creationId xmlns:a16="http://schemas.microsoft.com/office/drawing/2014/main" id="{00000000-0008-0000-0400-000002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51580" y="167640"/>
          <a:ext cx="135636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76200</xdr:colOff>
          <xdr:row>10</xdr:row>
          <xdr:rowOff>161925</xdr:rowOff>
        </xdr:from>
        <xdr:to>
          <xdr:col>2</xdr:col>
          <xdr:colOff>495300</xdr:colOff>
          <xdr:row>12</xdr:row>
          <xdr:rowOff>47625</xdr:rowOff>
        </xdr:to>
        <xdr:sp macro="" textlink="">
          <xdr:nvSpPr>
            <xdr:cNvPr id="18435" name="Button 3" hidden="1">
              <a:extLst>
                <a:ext uri="{63B3BB69-23CF-44E3-9099-C40C66FF867C}">
                  <a14:compatExt spid="_x0000_s18435"/>
                </a:ext>
                <a:ext uri="{FF2B5EF4-FFF2-40B4-BE49-F238E27FC236}">
                  <a16:creationId xmlns:a16="http://schemas.microsoft.com/office/drawing/2014/main" id="{00000000-0008-0000-0400-0000034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Insert New Line</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xdr:row>
          <xdr:rowOff>161925</xdr:rowOff>
        </xdr:from>
        <xdr:to>
          <xdr:col>5</xdr:col>
          <xdr:colOff>190500</xdr:colOff>
          <xdr:row>12</xdr:row>
          <xdr:rowOff>47625</xdr:rowOff>
        </xdr:to>
        <xdr:sp macro="" textlink="">
          <xdr:nvSpPr>
            <xdr:cNvPr id="18436" name="Button 4" hidden="1">
              <a:extLst>
                <a:ext uri="{63B3BB69-23CF-44E3-9099-C40C66FF867C}">
                  <a14:compatExt spid="_x0000_s18436"/>
                </a:ext>
                <a:ext uri="{FF2B5EF4-FFF2-40B4-BE49-F238E27FC236}">
                  <a16:creationId xmlns:a16="http://schemas.microsoft.com/office/drawing/2014/main" id="{00000000-0008-0000-0400-0000044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Delete Line</a:t>
              </a:r>
            </a:p>
          </xdr:txBody>
        </xdr:sp>
        <xdr:clientData fLocksWithSheet="0" fPrintsWithSheet="0"/>
      </xdr:twoCellAnchor>
    </mc:Choice>
    <mc:Fallback/>
  </mc:AlternateContent>
  <xdr:twoCellAnchor editAs="oneCell">
    <xdr:from>
      <xdr:col>30</xdr:col>
      <xdr:colOff>205740</xdr:colOff>
      <xdr:row>1</xdr:row>
      <xdr:rowOff>0</xdr:rowOff>
    </xdr:from>
    <xdr:to>
      <xdr:col>34</xdr:col>
      <xdr:colOff>157116</xdr:colOff>
      <xdr:row>3</xdr:row>
      <xdr:rowOff>121920</xdr:rowOff>
    </xdr:to>
    <xdr:pic>
      <xdr:nvPicPr>
        <xdr:cNvPr id="18504" name="Picture 72" descr="newrdlogo">
          <a:extLst>
            <a:ext uri="{FF2B5EF4-FFF2-40B4-BE49-F238E27FC236}">
              <a16:creationId xmlns:a16="http://schemas.microsoft.com/office/drawing/2014/main" id="{00000000-0008-0000-0400-000048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51580" y="167640"/>
          <a:ext cx="135636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205740</xdr:colOff>
      <xdr:row>1</xdr:row>
      <xdr:rowOff>0</xdr:rowOff>
    </xdr:from>
    <xdr:to>
      <xdr:col>11</xdr:col>
      <xdr:colOff>990600</xdr:colOff>
      <xdr:row>3</xdr:row>
      <xdr:rowOff>121920</xdr:rowOff>
    </xdr:to>
    <xdr:pic>
      <xdr:nvPicPr>
        <xdr:cNvPr id="19457" name="Picture 1" descr="newrdlogo">
          <a:extLst>
            <a:ext uri="{FF2B5EF4-FFF2-40B4-BE49-F238E27FC236}">
              <a16:creationId xmlns:a16="http://schemas.microsoft.com/office/drawing/2014/main" id="{00000000-0008-0000-0500-000001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0860" y="167640"/>
          <a:ext cx="134112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205740</xdr:colOff>
      <xdr:row>1</xdr:row>
      <xdr:rowOff>0</xdr:rowOff>
    </xdr:from>
    <xdr:to>
      <xdr:col>34</xdr:col>
      <xdr:colOff>178886</xdr:colOff>
      <xdr:row>3</xdr:row>
      <xdr:rowOff>121920</xdr:rowOff>
    </xdr:to>
    <xdr:pic>
      <xdr:nvPicPr>
        <xdr:cNvPr id="19458" name="Picture 2" descr="newrdlogo">
          <a:extLst>
            <a:ext uri="{FF2B5EF4-FFF2-40B4-BE49-F238E27FC236}">
              <a16:creationId xmlns:a16="http://schemas.microsoft.com/office/drawing/2014/main" id="{00000000-0008-0000-0500-000002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51580" y="167640"/>
          <a:ext cx="135636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1647825</xdr:colOff>
          <xdr:row>11</xdr:row>
          <xdr:rowOff>0</xdr:rowOff>
        </xdr:from>
        <xdr:to>
          <xdr:col>2</xdr:col>
          <xdr:colOff>409575</xdr:colOff>
          <xdr:row>12</xdr:row>
          <xdr:rowOff>66675</xdr:rowOff>
        </xdr:to>
        <xdr:sp macro="" textlink="">
          <xdr:nvSpPr>
            <xdr:cNvPr id="19459" name="Button 3" hidden="1">
              <a:extLst>
                <a:ext uri="{63B3BB69-23CF-44E3-9099-C40C66FF867C}">
                  <a14:compatExt spid="_x0000_s19459"/>
                </a:ext>
                <a:ext uri="{FF2B5EF4-FFF2-40B4-BE49-F238E27FC236}">
                  <a16:creationId xmlns:a16="http://schemas.microsoft.com/office/drawing/2014/main" id="{00000000-0008-0000-0500-0000034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Insert New Line</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10</xdr:row>
          <xdr:rowOff>161925</xdr:rowOff>
        </xdr:from>
        <xdr:to>
          <xdr:col>4</xdr:col>
          <xdr:colOff>561975</xdr:colOff>
          <xdr:row>12</xdr:row>
          <xdr:rowOff>47625</xdr:rowOff>
        </xdr:to>
        <xdr:sp macro="" textlink="">
          <xdr:nvSpPr>
            <xdr:cNvPr id="19460" name="Button 4" hidden="1">
              <a:extLst>
                <a:ext uri="{63B3BB69-23CF-44E3-9099-C40C66FF867C}">
                  <a14:compatExt spid="_x0000_s19460"/>
                </a:ext>
                <a:ext uri="{FF2B5EF4-FFF2-40B4-BE49-F238E27FC236}">
                  <a16:creationId xmlns:a16="http://schemas.microsoft.com/office/drawing/2014/main" id="{00000000-0008-0000-0500-0000044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Delete Line</a:t>
              </a:r>
            </a:p>
          </xdr:txBody>
        </xdr:sp>
        <xdr:clientData fLocksWithSheet="0" fPrintsWithSheet="0"/>
      </xdr:twoCellAnchor>
    </mc:Choice>
    <mc:Fallback/>
  </mc:AlternateContent>
  <xdr:twoCellAnchor editAs="oneCell">
    <xdr:from>
      <xdr:col>30</xdr:col>
      <xdr:colOff>205740</xdr:colOff>
      <xdr:row>1</xdr:row>
      <xdr:rowOff>0</xdr:rowOff>
    </xdr:from>
    <xdr:to>
      <xdr:col>34</xdr:col>
      <xdr:colOff>178886</xdr:colOff>
      <xdr:row>3</xdr:row>
      <xdr:rowOff>121920</xdr:rowOff>
    </xdr:to>
    <xdr:pic>
      <xdr:nvPicPr>
        <xdr:cNvPr id="19520" name="Picture 64" descr="newrdlogo">
          <a:extLst>
            <a:ext uri="{FF2B5EF4-FFF2-40B4-BE49-F238E27FC236}">
              <a16:creationId xmlns:a16="http://schemas.microsoft.com/office/drawing/2014/main" id="{00000000-0008-0000-0500-000040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51580" y="167640"/>
          <a:ext cx="135636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205740</xdr:colOff>
      <xdr:row>1</xdr:row>
      <xdr:rowOff>0</xdr:rowOff>
    </xdr:from>
    <xdr:to>
      <xdr:col>11</xdr:col>
      <xdr:colOff>990600</xdr:colOff>
      <xdr:row>3</xdr:row>
      <xdr:rowOff>121920</xdr:rowOff>
    </xdr:to>
    <xdr:pic>
      <xdr:nvPicPr>
        <xdr:cNvPr id="34817" name="Picture 1" descr="newrdlogo">
          <a:extLst>
            <a:ext uri="{FF2B5EF4-FFF2-40B4-BE49-F238E27FC236}">
              <a16:creationId xmlns:a16="http://schemas.microsoft.com/office/drawing/2014/main" id="{00000000-0008-0000-0600-0000018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0860" y="167640"/>
          <a:ext cx="134112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205740</xdr:colOff>
      <xdr:row>1</xdr:row>
      <xdr:rowOff>0</xdr:rowOff>
    </xdr:from>
    <xdr:to>
      <xdr:col>34</xdr:col>
      <xdr:colOff>178886</xdr:colOff>
      <xdr:row>3</xdr:row>
      <xdr:rowOff>121920</xdr:rowOff>
    </xdr:to>
    <xdr:pic>
      <xdr:nvPicPr>
        <xdr:cNvPr id="34818" name="Picture 2" descr="newrdlogo">
          <a:extLst>
            <a:ext uri="{FF2B5EF4-FFF2-40B4-BE49-F238E27FC236}">
              <a16:creationId xmlns:a16="http://schemas.microsoft.com/office/drawing/2014/main" id="{00000000-0008-0000-0600-0000028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51580" y="167640"/>
          <a:ext cx="135636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1647825</xdr:colOff>
          <xdr:row>11</xdr:row>
          <xdr:rowOff>0</xdr:rowOff>
        </xdr:from>
        <xdr:to>
          <xdr:col>2</xdr:col>
          <xdr:colOff>409575</xdr:colOff>
          <xdr:row>12</xdr:row>
          <xdr:rowOff>66675</xdr:rowOff>
        </xdr:to>
        <xdr:sp macro="" textlink="">
          <xdr:nvSpPr>
            <xdr:cNvPr id="34819" name="Button 3" hidden="1">
              <a:extLst>
                <a:ext uri="{63B3BB69-23CF-44E3-9099-C40C66FF867C}">
                  <a14:compatExt spid="_x0000_s34819"/>
                </a:ext>
                <a:ext uri="{FF2B5EF4-FFF2-40B4-BE49-F238E27FC236}">
                  <a16:creationId xmlns:a16="http://schemas.microsoft.com/office/drawing/2014/main" id="{00000000-0008-0000-0600-0000038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Insert New Line</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10</xdr:row>
          <xdr:rowOff>161925</xdr:rowOff>
        </xdr:from>
        <xdr:to>
          <xdr:col>4</xdr:col>
          <xdr:colOff>561975</xdr:colOff>
          <xdr:row>12</xdr:row>
          <xdr:rowOff>47625</xdr:rowOff>
        </xdr:to>
        <xdr:sp macro="" textlink="">
          <xdr:nvSpPr>
            <xdr:cNvPr id="34820" name="Button 4" hidden="1">
              <a:extLst>
                <a:ext uri="{63B3BB69-23CF-44E3-9099-C40C66FF867C}">
                  <a14:compatExt spid="_x0000_s34820"/>
                </a:ext>
                <a:ext uri="{FF2B5EF4-FFF2-40B4-BE49-F238E27FC236}">
                  <a16:creationId xmlns:a16="http://schemas.microsoft.com/office/drawing/2014/main" id="{00000000-0008-0000-0600-0000048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Delete Line</a:t>
              </a:r>
            </a:p>
          </xdr:txBody>
        </xdr:sp>
        <xdr:clientData fLocksWithSheet="0" fPrintsWithSheet="0"/>
      </xdr:twoCellAnchor>
    </mc:Choice>
    <mc:Fallback/>
  </mc:AlternateContent>
  <xdr:twoCellAnchor editAs="oneCell">
    <xdr:from>
      <xdr:col>30</xdr:col>
      <xdr:colOff>205740</xdr:colOff>
      <xdr:row>1</xdr:row>
      <xdr:rowOff>0</xdr:rowOff>
    </xdr:from>
    <xdr:to>
      <xdr:col>34</xdr:col>
      <xdr:colOff>178886</xdr:colOff>
      <xdr:row>3</xdr:row>
      <xdr:rowOff>121920</xdr:rowOff>
    </xdr:to>
    <xdr:pic>
      <xdr:nvPicPr>
        <xdr:cNvPr id="34835" name="Picture 19" descr="newrdlogo">
          <a:extLst>
            <a:ext uri="{FF2B5EF4-FFF2-40B4-BE49-F238E27FC236}">
              <a16:creationId xmlns:a16="http://schemas.microsoft.com/office/drawing/2014/main" id="{00000000-0008-0000-0600-0000138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51580" y="167640"/>
          <a:ext cx="135636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175260</xdr:colOff>
      <xdr:row>0</xdr:row>
      <xdr:rowOff>0</xdr:rowOff>
    </xdr:from>
    <xdr:to>
      <xdr:col>22</xdr:col>
      <xdr:colOff>144780</xdr:colOff>
      <xdr:row>2</xdr:row>
      <xdr:rowOff>152400</xdr:rowOff>
    </xdr:to>
    <xdr:pic>
      <xdr:nvPicPr>
        <xdr:cNvPr id="5121" name="Picture 1" descr="newrdlogo">
          <a:extLst>
            <a:ext uri="{FF2B5EF4-FFF2-40B4-BE49-F238E27FC236}">
              <a16:creationId xmlns:a16="http://schemas.microsoft.com/office/drawing/2014/main" id="{00000000-0008-0000-07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60920" y="0"/>
          <a:ext cx="134112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45720</xdr:colOff>
      <xdr:row>0</xdr:row>
      <xdr:rowOff>0</xdr:rowOff>
    </xdr:from>
    <xdr:to>
      <xdr:col>12</xdr:col>
      <xdr:colOff>388620</xdr:colOff>
      <xdr:row>0</xdr:row>
      <xdr:rowOff>0</xdr:rowOff>
    </xdr:to>
    <xdr:sp macro="" textlink="">
      <xdr:nvSpPr>
        <xdr:cNvPr id="6163" name="Rectangle 19">
          <a:extLst>
            <a:ext uri="{FF2B5EF4-FFF2-40B4-BE49-F238E27FC236}">
              <a16:creationId xmlns:a16="http://schemas.microsoft.com/office/drawing/2014/main" id="{00000000-0008-0000-0800-000013180000}"/>
            </a:ext>
          </a:extLst>
        </xdr:cNvPr>
        <xdr:cNvSpPr>
          <a:spLocks noChangeArrowheads="1"/>
        </xdr:cNvSpPr>
      </xdr:nvSpPr>
      <xdr:spPr bwMode="auto">
        <a:xfrm>
          <a:off x="640080" y="0"/>
          <a:ext cx="7345680" cy="0"/>
        </a:xfrm>
        <a:prstGeom prst="rect">
          <a:avLst/>
        </a:prstGeom>
        <a:solidFill>
          <a:srgbClr xmlns:mc="http://schemas.openxmlformats.org/markup-compatibility/2006" xmlns:a14="http://schemas.microsoft.com/office/drawing/2010/main" val="FFFF00" mc:Ignorable="a14" a14:legacySpreadsheetColorIndex="13">
            <a:alpha val="25000"/>
          </a:srgbClr>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45720" tIns="32004" rIns="0" bIns="0" anchor="t" upright="1"/>
        <a:lstStyle/>
        <a:p>
          <a:pPr algn="l" rtl="0">
            <a:defRPr sz="1000"/>
          </a:pPr>
          <a:endParaRPr lang="en-US" sz="1400" b="1" i="0" u="sng" strike="noStrike" baseline="0">
            <a:solidFill>
              <a:srgbClr val="000000"/>
            </a:solidFill>
            <a:latin typeface="Arial"/>
            <a:cs typeface="Arial"/>
          </a:endParaRPr>
        </a:p>
        <a:p>
          <a:pPr algn="l" rtl="0">
            <a:defRPr sz="1000"/>
          </a:pPr>
          <a:endParaRPr lang="en-US" sz="1400" b="1" i="0" u="sng" strike="noStrike" baseline="0">
            <a:solidFill>
              <a:srgbClr val="000000"/>
            </a:solidFill>
            <a:latin typeface="Arial"/>
            <a:cs typeface="Arial"/>
          </a:endParaRPr>
        </a:p>
        <a:p>
          <a:pPr algn="l" rtl="0">
            <a:defRPr sz="1000"/>
          </a:pPr>
          <a:r>
            <a:rPr lang="en-US" sz="1400" b="1" i="0" u="sng" strike="noStrike" baseline="0">
              <a:solidFill>
                <a:srgbClr val="000000"/>
              </a:solidFill>
              <a:latin typeface="Arial"/>
              <a:cs typeface="Arial"/>
            </a:rPr>
            <a:t>Pictures:</a:t>
          </a:r>
        </a:p>
        <a:p>
          <a:pPr algn="l" rtl="0">
            <a:defRPr sz="1000"/>
          </a:pPr>
          <a:endParaRPr lang="en-US" sz="1000" b="0"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Please Insert picture in this shaded area.</a:t>
          </a:r>
        </a:p>
        <a:p>
          <a:pPr algn="l" rtl="0">
            <a:defRPr sz="1000"/>
          </a:pPr>
          <a:endParaRPr lang="en-US" sz="1200" b="1"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   </a:t>
          </a:r>
          <a:r>
            <a:rPr lang="en-US" sz="1100" b="0" i="0" u="none" strike="noStrike" baseline="0">
              <a:solidFill>
                <a:srgbClr val="000000"/>
              </a:solidFill>
              <a:latin typeface="Arial"/>
              <a:cs typeface="Arial"/>
            </a:rPr>
            <a:t>1.  Select this object</a:t>
          </a:r>
        </a:p>
        <a:p>
          <a:pPr algn="l" rtl="0">
            <a:defRPr sz="1000"/>
          </a:pPr>
          <a:r>
            <a:rPr lang="en-US" sz="1100" b="0" i="0" u="none" strike="noStrike" baseline="0">
              <a:solidFill>
                <a:srgbClr val="000000"/>
              </a:solidFill>
              <a:latin typeface="Arial"/>
              <a:cs typeface="Arial"/>
            </a:rPr>
            <a:t>   2.  Click on the edge of the object</a:t>
          </a:r>
          <a:r>
            <a:rPr lang="en-US" sz="1200" b="0" i="0" u="none" strike="noStrike" baseline="0">
              <a:solidFill>
                <a:srgbClr val="000000"/>
              </a:solidFill>
              <a:latin typeface="Arial"/>
              <a:cs typeface="Arial"/>
            </a:rPr>
            <a:t> </a:t>
          </a:r>
        </a:p>
        <a:p>
          <a:pPr algn="l" rtl="0">
            <a:defRPr sz="1000"/>
          </a:pPr>
          <a:r>
            <a:rPr lang="en-US" sz="1200" b="0" i="0" u="none" strike="noStrike" baseline="0">
              <a:solidFill>
                <a:srgbClr val="000000"/>
              </a:solidFill>
              <a:latin typeface="Arial"/>
              <a:cs typeface="Arial"/>
            </a:rPr>
            <a:t>   3</a:t>
          </a:r>
          <a:r>
            <a:rPr lang="en-US" sz="1100" b="0" i="0" u="none" strike="noStrike" baseline="0">
              <a:solidFill>
                <a:srgbClr val="000000"/>
              </a:solidFill>
              <a:latin typeface="Arial"/>
              <a:cs typeface="Arial"/>
            </a:rPr>
            <a:t>.  Click on "Insert" from the menu bar and click on "Picture".  </a:t>
          </a:r>
        </a:p>
        <a:p>
          <a:pPr algn="l" rtl="0">
            <a:defRPr sz="1000"/>
          </a:pPr>
          <a:r>
            <a:rPr lang="en-US" sz="1100" b="0" i="0" u="none" strike="noStrike" baseline="0">
              <a:solidFill>
                <a:srgbClr val="000000"/>
              </a:solidFill>
              <a:latin typeface="Arial"/>
              <a:cs typeface="Arial"/>
            </a:rPr>
            <a:t>   4.  From the submenu, pick "From File" and a dialog box will open.  </a:t>
          </a:r>
        </a:p>
        <a:p>
          <a:pPr algn="l" rtl="0">
            <a:defRPr sz="1000"/>
          </a:pPr>
          <a:r>
            <a:rPr lang="en-US" sz="1100" b="0" i="0" u="none" strike="noStrike" baseline="0">
              <a:solidFill>
                <a:srgbClr val="000000"/>
              </a:solidFill>
              <a:latin typeface="Arial"/>
              <a:cs typeface="Arial"/>
            </a:rPr>
            <a:t>   5.  Find the location/folder of the pictures you would like to insert into the report.  </a:t>
          </a:r>
        </a:p>
        <a:p>
          <a:pPr algn="l" rtl="0">
            <a:defRPr sz="1000"/>
          </a:pPr>
          <a:r>
            <a:rPr lang="en-US" sz="1100" b="0" i="0" u="none" strike="noStrike" baseline="0">
              <a:solidFill>
                <a:srgbClr val="000000"/>
              </a:solidFill>
              <a:latin typeface="Arial"/>
              <a:cs typeface="Arial"/>
            </a:rPr>
            <a:t>   6.  Typically, two pictures per page will allow for enough size and clarity to make the pictures readable when</a:t>
          </a:r>
        </a:p>
        <a:p>
          <a:pPr algn="l" rtl="0">
            <a:defRPr sz="1000"/>
          </a:pPr>
          <a:r>
            <a:rPr lang="en-US" sz="1100" b="0" i="0" u="none" strike="noStrike" baseline="0">
              <a:solidFill>
                <a:srgbClr val="000000"/>
              </a:solidFill>
              <a:latin typeface="Arial"/>
              <a:cs typeface="Arial"/>
            </a:rPr>
            <a:t>        viewing a printed report. </a:t>
          </a:r>
          <a:endParaRPr lang="en-US" sz="1200" b="1" i="0" u="none" strike="noStrike" baseline="0">
            <a:solidFill>
              <a:srgbClr val="000000"/>
            </a:solidFill>
            <a:latin typeface="Arial"/>
            <a:cs typeface="Arial"/>
          </a:endParaRPr>
        </a:p>
        <a:p>
          <a:pPr algn="l" rtl="0">
            <a:defRPr sz="1000"/>
          </a:pPr>
          <a:endParaRPr lang="en-US" sz="1200" b="1" i="0" u="none" strike="noStrike" baseline="0">
            <a:solidFill>
              <a:srgbClr val="000000"/>
            </a:solidFill>
            <a:latin typeface="Arial"/>
            <a:cs typeface="Arial"/>
          </a:endParaRPr>
        </a:p>
        <a:p>
          <a:pPr algn="l" rtl="0">
            <a:defRPr sz="1000"/>
          </a:pPr>
          <a:endParaRPr lang="en-US" sz="1200" b="1" i="0" u="none" strike="noStrike" baseline="0">
            <a:solidFill>
              <a:srgbClr val="000000"/>
            </a:solidFill>
            <a:latin typeface="Arial"/>
            <a:cs typeface="Arial"/>
          </a:endParaRPr>
        </a:p>
      </xdr:txBody>
    </xdr:sp>
    <xdr:clientData fPrintsWithSheet="0"/>
  </xdr:twoCellAnchor>
  <xdr:twoCellAnchor>
    <xdr:from>
      <xdr:col>1</xdr:col>
      <xdr:colOff>45720</xdr:colOff>
      <xdr:row>0</xdr:row>
      <xdr:rowOff>0</xdr:rowOff>
    </xdr:from>
    <xdr:to>
      <xdr:col>12</xdr:col>
      <xdr:colOff>388620</xdr:colOff>
      <xdr:row>0</xdr:row>
      <xdr:rowOff>0</xdr:rowOff>
    </xdr:to>
    <xdr:sp macro="" textlink="">
      <xdr:nvSpPr>
        <xdr:cNvPr id="6165" name="Rectangle 21">
          <a:extLst>
            <a:ext uri="{FF2B5EF4-FFF2-40B4-BE49-F238E27FC236}">
              <a16:creationId xmlns:a16="http://schemas.microsoft.com/office/drawing/2014/main" id="{00000000-0008-0000-0800-000015180000}"/>
            </a:ext>
          </a:extLst>
        </xdr:cNvPr>
        <xdr:cNvSpPr>
          <a:spLocks noChangeArrowheads="1"/>
        </xdr:cNvSpPr>
      </xdr:nvSpPr>
      <xdr:spPr bwMode="auto">
        <a:xfrm>
          <a:off x="640080" y="0"/>
          <a:ext cx="7345680" cy="0"/>
        </a:xfrm>
        <a:prstGeom prst="rect">
          <a:avLst/>
        </a:prstGeom>
        <a:solidFill>
          <a:srgbClr xmlns:mc="http://schemas.openxmlformats.org/markup-compatibility/2006" xmlns:a14="http://schemas.microsoft.com/office/drawing/2010/main" val="FFFF00" mc:Ignorable="a14" a14:legacySpreadsheetColorIndex="13">
            <a:alpha val="25000"/>
          </a:srgbClr>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45720" tIns="32004" rIns="0" bIns="0" anchor="t" upright="1"/>
        <a:lstStyle/>
        <a:p>
          <a:pPr algn="l" rtl="0">
            <a:defRPr sz="1000"/>
          </a:pPr>
          <a:endParaRPr lang="en-US" sz="1400" b="1" i="0" u="sng" strike="noStrike" baseline="0">
            <a:solidFill>
              <a:srgbClr val="000000"/>
            </a:solidFill>
            <a:latin typeface="Arial"/>
            <a:cs typeface="Arial"/>
          </a:endParaRPr>
        </a:p>
        <a:p>
          <a:pPr algn="l" rtl="0">
            <a:defRPr sz="1000"/>
          </a:pPr>
          <a:endParaRPr lang="en-US" sz="1400" b="1" i="0" u="sng" strike="noStrike" baseline="0">
            <a:solidFill>
              <a:srgbClr val="000000"/>
            </a:solidFill>
            <a:latin typeface="Arial"/>
            <a:cs typeface="Arial"/>
          </a:endParaRPr>
        </a:p>
        <a:p>
          <a:pPr algn="l" rtl="0">
            <a:defRPr sz="1000"/>
          </a:pPr>
          <a:endParaRPr lang="en-US" sz="1400" b="1" i="0" u="sng" strike="noStrike" baseline="0">
            <a:solidFill>
              <a:srgbClr val="000000"/>
            </a:solidFill>
            <a:latin typeface="Arial"/>
            <a:cs typeface="Arial"/>
          </a:endParaRPr>
        </a:p>
        <a:p>
          <a:pPr algn="l" rtl="0">
            <a:defRPr sz="1000"/>
          </a:pPr>
          <a:r>
            <a:rPr lang="en-US" sz="1400" b="1" i="0" u="sng" strike="noStrike" baseline="0">
              <a:solidFill>
                <a:srgbClr val="000000"/>
              </a:solidFill>
              <a:latin typeface="Arial"/>
              <a:cs typeface="Arial"/>
            </a:rPr>
            <a:t>Pictures:</a:t>
          </a:r>
        </a:p>
        <a:p>
          <a:pPr algn="l" rtl="0">
            <a:defRPr sz="1000"/>
          </a:pPr>
          <a:endParaRPr lang="en-US" sz="1000" b="0"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Please Insert picture in this shaded area.</a:t>
          </a:r>
        </a:p>
        <a:p>
          <a:pPr algn="l" rtl="0">
            <a:defRPr sz="1000"/>
          </a:pPr>
          <a:endParaRPr lang="en-US" sz="1200" b="1"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   </a:t>
          </a:r>
          <a:r>
            <a:rPr lang="en-US" sz="1100" b="0" i="0" u="none" strike="noStrike" baseline="0">
              <a:solidFill>
                <a:srgbClr val="000000"/>
              </a:solidFill>
              <a:latin typeface="Arial"/>
              <a:cs typeface="Arial"/>
            </a:rPr>
            <a:t>1.  Select this object</a:t>
          </a:r>
        </a:p>
        <a:p>
          <a:pPr algn="l" rtl="0">
            <a:defRPr sz="1000"/>
          </a:pPr>
          <a:r>
            <a:rPr lang="en-US" sz="1100" b="0" i="0" u="none" strike="noStrike" baseline="0">
              <a:solidFill>
                <a:srgbClr val="000000"/>
              </a:solidFill>
              <a:latin typeface="Arial"/>
              <a:cs typeface="Arial"/>
            </a:rPr>
            <a:t>   2.  Click on the edge of the object</a:t>
          </a:r>
          <a:r>
            <a:rPr lang="en-US" sz="1200" b="0" i="0" u="none" strike="noStrike" baseline="0">
              <a:solidFill>
                <a:srgbClr val="000000"/>
              </a:solidFill>
              <a:latin typeface="Arial"/>
              <a:cs typeface="Arial"/>
            </a:rPr>
            <a:t> </a:t>
          </a:r>
        </a:p>
        <a:p>
          <a:pPr algn="l" rtl="0">
            <a:defRPr sz="1000"/>
          </a:pPr>
          <a:r>
            <a:rPr lang="en-US" sz="1200" b="0" i="0" u="none" strike="noStrike" baseline="0">
              <a:solidFill>
                <a:srgbClr val="000000"/>
              </a:solidFill>
              <a:latin typeface="Arial"/>
              <a:cs typeface="Arial"/>
            </a:rPr>
            <a:t>   3</a:t>
          </a:r>
          <a:r>
            <a:rPr lang="en-US" sz="1100" b="0" i="0" u="none" strike="noStrike" baseline="0">
              <a:solidFill>
                <a:srgbClr val="000000"/>
              </a:solidFill>
              <a:latin typeface="Arial"/>
              <a:cs typeface="Arial"/>
            </a:rPr>
            <a:t>.  Click on "Insert" from the menu bar and click on "Picture".  </a:t>
          </a:r>
        </a:p>
        <a:p>
          <a:pPr algn="l" rtl="0">
            <a:defRPr sz="1000"/>
          </a:pPr>
          <a:r>
            <a:rPr lang="en-US" sz="1100" b="0" i="0" u="none" strike="noStrike" baseline="0">
              <a:solidFill>
                <a:srgbClr val="000000"/>
              </a:solidFill>
              <a:latin typeface="Arial"/>
              <a:cs typeface="Arial"/>
            </a:rPr>
            <a:t>   4.  From the submenu, pick "From File" and a dialog box will open.  </a:t>
          </a:r>
        </a:p>
        <a:p>
          <a:pPr algn="l" rtl="0">
            <a:defRPr sz="1000"/>
          </a:pPr>
          <a:r>
            <a:rPr lang="en-US" sz="1100" b="0" i="0" u="none" strike="noStrike" baseline="0">
              <a:solidFill>
                <a:srgbClr val="000000"/>
              </a:solidFill>
              <a:latin typeface="Arial"/>
              <a:cs typeface="Arial"/>
            </a:rPr>
            <a:t>   5.  Find the location/folder of the pictures you would like to insert into the report.  </a:t>
          </a:r>
        </a:p>
        <a:p>
          <a:pPr algn="l" rtl="0">
            <a:defRPr sz="1000"/>
          </a:pPr>
          <a:r>
            <a:rPr lang="en-US" sz="1100" b="0" i="0" u="none" strike="noStrike" baseline="0">
              <a:solidFill>
                <a:srgbClr val="000000"/>
              </a:solidFill>
              <a:latin typeface="Arial"/>
              <a:cs typeface="Arial"/>
            </a:rPr>
            <a:t>   6.  Typically, two pictures per page will allow for enough size and clarity to make the pictures readable when</a:t>
          </a:r>
        </a:p>
        <a:p>
          <a:pPr algn="l" rtl="0">
            <a:defRPr sz="1000"/>
          </a:pPr>
          <a:r>
            <a:rPr lang="en-US" sz="1100" b="0" i="0" u="none" strike="noStrike" baseline="0">
              <a:solidFill>
                <a:srgbClr val="000000"/>
              </a:solidFill>
              <a:latin typeface="Arial"/>
              <a:cs typeface="Arial"/>
            </a:rPr>
            <a:t>        viewing a printed report. </a:t>
          </a:r>
          <a:endParaRPr lang="en-US" sz="1200" b="1" i="0" u="none" strike="noStrike" baseline="0">
            <a:solidFill>
              <a:srgbClr val="000000"/>
            </a:solidFill>
            <a:latin typeface="Arial"/>
            <a:cs typeface="Arial"/>
          </a:endParaRPr>
        </a:p>
        <a:p>
          <a:pPr algn="l" rtl="0">
            <a:defRPr sz="1000"/>
          </a:pPr>
          <a:endParaRPr lang="en-US" sz="1200" b="1"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a:t>
          </a:r>
        </a:p>
      </xdr:txBody>
    </xdr:sp>
    <xdr:clientData fPrintsWithSheet="0"/>
  </xdr:twoCellAnchor>
  <xdr:twoCellAnchor editAs="oneCell">
    <xdr:from>
      <xdr:col>12</xdr:col>
      <xdr:colOff>457200</xdr:colOff>
      <xdr:row>0</xdr:row>
      <xdr:rowOff>22860</xdr:rowOff>
    </xdr:from>
    <xdr:to>
      <xdr:col>14</xdr:col>
      <xdr:colOff>541020</xdr:colOff>
      <xdr:row>2</xdr:row>
      <xdr:rowOff>167640</xdr:rowOff>
    </xdr:to>
    <xdr:pic>
      <xdr:nvPicPr>
        <xdr:cNvPr id="6169" name="Picture 25" descr="newrdlogo">
          <a:extLst>
            <a:ext uri="{FF2B5EF4-FFF2-40B4-BE49-F238E27FC236}">
              <a16:creationId xmlns:a16="http://schemas.microsoft.com/office/drawing/2014/main" id="{00000000-0008-0000-08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4340" y="22860"/>
          <a:ext cx="1303020" cy="510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4</xdr:col>
          <xdr:colOff>371475</xdr:colOff>
          <xdr:row>0</xdr:row>
          <xdr:rowOff>66675</xdr:rowOff>
        </xdr:from>
        <xdr:to>
          <xdr:col>5</xdr:col>
          <xdr:colOff>762000</xdr:colOff>
          <xdr:row>2</xdr:row>
          <xdr:rowOff>142875</xdr:rowOff>
        </xdr:to>
        <xdr:sp macro="" textlink="">
          <xdr:nvSpPr>
            <xdr:cNvPr id="6172" name="Button 28" hidden="1">
              <a:extLst>
                <a:ext uri="{63B3BB69-23CF-44E3-9099-C40C66FF867C}">
                  <a14:compatExt spid="_x0000_s6172"/>
                </a:ext>
                <a:ext uri="{FF2B5EF4-FFF2-40B4-BE49-F238E27FC236}">
                  <a16:creationId xmlns:a16="http://schemas.microsoft.com/office/drawing/2014/main" id="{00000000-0008-0000-0800-00001C180000}"/>
                </a:ext>
              </a:extLst>
            </xdr:cNvPr>
            <xdr:cNvSpPr/>
          </xdr:nvSpPr>
          <xdr:spPr bwMode="auto">
            <a:xfrm>
              <a:off x="0" y="0"/>
              <a:ext cx="0" cy="0"/>
            </a:xfrm>
            <a:prstGeom prst="rect">
              <a:avLst/>
            </a:prstGeom>
            <a:noFill/>
            <a:ln w="9525">
              <a:miter lim="800000"/>
              <a:headEnd/>
              <a:tailEnd/>
            </a:ln>
            <a:effectLst/>
            <a:extLst>
              <a:ext uri="{53640926-AAD7-44D8-BBD7-CCE9431645EC}">
                <a14:shadowObscured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Insert New Photo Sheet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omments" Target="../comments10.xml"/><Relationship Id="rId4" Type="http://schemas.openxmlformats.org/officeDocument/2006/relationships/ctrlProp" Target="../ctrlProps/ctrlProp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2.emf"/><Relationship Id="rId4" Type="http://schemas.openxmlformats.org/officeDocument/2006/relationships/oleObject" Target="../embeddings/Microsoft_Word_97_-_2003_Document.doc"/></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omments" Target="../comment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omments" Target="../comments7.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11.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omments" Target="../comments9.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32"/>
  <sheetViews>
    <sheetView showGridLines="0" topLeftCell="A10" workbookViewId="0">
      <selection activeCell="B28" sqref="B28:C28"/>
    </sheetView>
  </sheetViews>
  <sheetFormatPr defaultRowHeight="12.75" x14ac:dyDescent="0.2"/>
  <cols>
    <col min="2" max="2" width="13.42578125" customWidth="1"/>
    <col min="11" max="11" width="10.140625" bestFit="1" customWidth="1"/>
  </cols>
  <sheetData>
    <row r="1" spans="1:12" x14ac:dyDescent="0.2">
      <c r="A1" s="36"/>
    </row>
    <row r="2" spans="1:12" ht="15.75" x14ac:dyDescent="0.25">
      <c r="A2" s="147" t="s">
        <v>2</v>
      </c>
      <c r="B2" s="147"/>
      <c r="C2" s="147"/>
      <c r="D2" s="147"/>
      <c r="E2" s="147"/>
      <c r="F2" s="147"/>
      <c r="G2" s="147"/>
      <c r="H2" s="147"/>
      <c r="I2" s="147"/>
      <c r="J2" s="147"/>
      <c r="K2" s="147"/>
      <c r="L2" s="147"/>
    </row>
    <row r="3" spans="1:12" ht="15.75" x14ac:dyDescent="0.25">
      <c r="A3" s="147" t="s">
        <v>0</v>
      </c>
      <c r="B3" s="147"/>
      <c r="C3" s="147"/>
      <c r="D3" s="147"/>
      <c r="E3" s="147"/>
      <c r="F3" s="147"/>
      <c r="G3" s="147"/>
      <c r="H3" s="147"/>
      <c r="I3" s="147"/>
      <c r="J3" s="147"/>
      <c r="K3" s="147"/>
      <c r="L3" s="147"/>
    </row>
    <row r="5" spans="1:12" x14ac:dyDescent="0.2">
      <c r="A5" s="2" t="s">
        <v>3</v>
      </c>
      <c r="B5" s="11" t="str">
        <f>IF(ProjectName="","",ProjectName)</f>
        <v/>
      </c>
      <c r="C5" s="3"/>
      <c r="D5" s="3"/>
      <c r="E5" s="3"/>
      <c r="F5" s="3"/>
      <c r="G5" s="3"/>
      <c r="H5" s="3"/>
      <c r="I5" s="3"/>
      <c r="J5" s="2" t="s">
        <v>1</v>
      </c>
      <c r="K5" s="89">
        <f ca="1">TODAY()</f>
        <v>43776</v>
      </c>
      <c r="L5" s="3"/>
    </row>
    <row r="7" spans="1:12" x14ac:dyDescent="0.2">
      <c r="B7" s="148" t="s">
        <v>4</v>
      </c>
      <c r="C7" s="148"/>
      <c r="D7" s="148"/>
      <c r="E7" s="148"/>
      <c r="F7" s="148"/>
      <c r="H7" s="148" t="s">
        <v>78</v>
      </c>
      <c r="I7" s="148"/>
      <c r="J7" s="148"/>
      <c r="K7" s="148"/>
      <c r="L7" s="148"/>
    </row>
    <row r="9" spans="1:12" x14ac:dyDescent="0.2">
      <c r="C9" s="1" t="s">
        <v>5</v>
      </c>
      <c r="D9" s="149"/>
      <c r="E9" s="149"/>
      <c r="F9" s="149"/>
      <c r="I9" s="1" t="s">
        <v>5</v>
      </c>
      <c r="J9" s="149"/>
      <c r="K9" s="149"/>
      <c r="L9" s="149"/>
    </row>
    <row r="10" spans="1:12" x14ac:dyDescent="0.2">
      <c r="C10" s="1" t="s">
        <v>6</v>
      </c>
      <c r="D10" s="146"/>
      <c r="E10" s="146"/>
      <c r="F10" s="146"/>
      <c r="I10" s="1" t="s">
        <v>6</v>
      </c>
      <c r="J10" s="146"/>
      <c r="K10" s="146"/>
      <c r="L10" s="146"/>
    </row>
    <row r="11" spans="1:12" x14ac:dyDescent="0.2">
      <c r="C11" s="1" t="s">
        <v>7</v>
      </c>
      <c r="D11" s="146"/>
      <c r="E11" s="146"/>
      <c r="F11" s="146"/>
      <c r="I11" s="1" t="s">
        <v>7</v>
      </c>
      <c r="J11" s="146"/>
      <c r="K11" s="146"/>
      <c r="L11" s="146"/>
    </row>
    <row r="12" spans="1:12" x14ac:dyDescent="0.2">
      <c r="C12" s="1" t="s">
        <v>8</v>
      </c>
      <c r="D12" s="146"/>
      <c r="E12" s="146"/>
      <c r="F12" s="146"/>
      <c r="I12" s="1" t="s">
        <v>8</v>
      </c>
      <c r="J12" s="146"/>
      <c r="K12" s="146"/>
      <c r="L12" s="146"/>
    </row>
    <row r="13" spans="1:12" x14ac:dyDescent="0.2">
      <c r="C13" s="1" t="s">
        <v>9</v>
      </c>
      <c r="D13" s="115"/>
      <c r="E13" s="116" t="s">
        <v>10</v>
      </c>
      <c r="F13" s="117"/>
      <c r="I13" s="1" t="s">
        <v>9</v>
      </c>
      <c r="J13" s="115"/>
      <c r="K13" s="116" t="s">
        <v>10</v>
      </c>
      <c r="L13" s="117"/>
    </row>
    <row r="14" spans="1:12" x14ac:dyDescent="0.2">
      <c r="C14" s="1" t="s">
        <v>11</v>
      </c>
      <c r="D14" s="150"/>
      <c r="E14" s="150"/>
      <c r="F14" s="150"/>
      <c r="I14" s="1" t="s">
        <v>11</v>
      </c>
      <c r="J14" s="150"/>
      <c r="K14" s="150"/>
      <c r="L14" s="150"/>
    </row>
    <row r="15" spans="1:12" x14ac:dyDescent="0.2">
      <c r="C15" s="1" t="s">
        <v>77</v>
      </c>
      <c r="D15" s="144"/>
      <c r="E15" s="144"/>
      <c r="F15" s="144"/>
      <c r="G15" s="4"/>
      <c r="I15" s="1" t="s">
        <v>77</v>
      </c>
      <c r="J15" s="144"/>
      <c r="K15" s="144"/>
      <c r="L15" s="144"/>
    </row>
    <row r="16" spans="1:12" x14ac:dyDescent="0.2">
      <c r="C16" s="66"/>
      <c r="D16" s="67"/>
      <c r="E16" s="68"/>
      <c r="F16" s="68"/>
      <c r="G16" s="52"/>
      <c r="H16" s="52"/>
      <c r="I16" s="66"/>
      <c r="J16" s="67"/>
      <c r="K16" s="68"/>
      <c r="L16" s="68"/>
    </row>
    <row r="18" spans="2:12" x14ac:dyDescent="0.2">
      <c r="B18" s="148" t="s">
        <v>13</v>
      </c>
      <c r="C18" s="148"/>
      <c r="D18" s="148"/>
      <c r="E18" s="148"/>
      <c r="F18" s="148"/>
      <c r="H18" s="148" t="s">
        <v>12</v>
      </c>
      <c r="I18" s="148"/>
      <c r="J18" s="148"/>
      <c r="K18" s="148"/>
      <c r="L18" s="148"/>
    </row>
    <row r="20" spans="2:12" ht="12.75" customHeight="1" x14ac:dyDescent="0.2">
      <c r="C20" s="1" t="s">
        <v>14</v>
      </c>
      <c r="D20" s="153" t="s">
        <v>24</v>
      </c>
      <c r="E20" s="153"/>
      <c r="I20" s="1" t="s">
        <v>5</v>
      </c>
      <c r="J20" s="149"/>
      <c r="K20" s="149"/>
      <c r="L20" s="149"/>
    </row>
    <row r="21" spans="2:12" x14ac:dyDescent="0.2">
      <c r="B21" s="145" t="s">
        <v>15</v>
      </c>
      <c r="C21" s="145"/>
      <c r="D21" s="146"/>
      <c r="E21" s="146"/>
      <c r="I21" s="1" t="s">
        <v>6</v>
      </c>
      <c r="J21" s="146"/>
      <c r="K21" s="146"/>
      <c r="L21" s="146"/>
    </row>
    <row r="22" spans="2:12" x14ac:dyDescent="0.2">
      <c r="B22" s="145" t="s">
        <v>16</v>
      </c>
      <c r="C22" s="145"/>
      <c r="D22" s="146"/>
      <c r="E22" s="146"/>
      <c r="I22" s="1" t="s">
        <v>7</v>
      </c>
      <c r="J22" s="146"/>
      <c r="K22" s="146"/>
      <c r="L22" s="146"/>
    </row>
    <row r="23" spans="2:12" x14ac:dyDescent="0.2">
      <c r="B23" s="145" t="s">
        <v>17</v>
      </c>
      <c r="C23" s="145"/>
      <c r="D23" s="146"/>
      <c r="E23" s="146"/>
      <c r="I23" s="1" t="s">
        <v>8</v>
      </c>
      <c r="J23" s="146"/>
      <c r="K23" s="146"/>
      <c r="L23" s="146"/>
    </row>
    <row r="24" spans="2:12" x14ac:dyDescent="0.2">
      <c r="B24" s="145" t="s">
        <v>18</v>
      </c>
      <c r="C24" s="145"/>
      <c r="D24" s="146"/>
      <c r="E24" s="146"/>
      <c r="I24" s="1" t="s">
        <v>9</v>
      </c>
      <c r="J24" s="115"/>
      <c r="K24" s="116" t="s">
        <v>10</v>
      </c>
      <c r="L24" s="117"/>
    </row>
    <row r="25" spans="2:12" x14ac:dyDescent="0.2">
      <c r="B25" s="145" t="s">
        <v>19</v>
      </c>
      <c r="C25" s="145"/>
      <c r="D25" s="146"/>
      <c r="E25" s="146"/>
      <c r="I25" s="1" t="s">
        <v>99</v>
      </c>
      <c r="J25" s="149"/>
      <c r="K25" s="149"/>
      <c r="L25" s="149"/>
    </row>
    <row r="26" spans="2:12" x14ac:dyDescent="0.2">
      <c r="B26" s="145" t="s">
        <v>20</v>
      </c>
      <c r="C26" s="145"/>
      <c r="D26" s="146"/>
      <c r="E26" s="146"/>
      <c r="I26" s="1" t="s">
        <v>11</v>
      </c>
      <c r="J26" s="150"/>
      <c r="K26" s="150"/>
      <c r="L26" s="150"/>
    </row>
    <row r="27" spans="2:12" x14ac:dyDescent="0.2">
      <c r="B27" s="145" t="s">
        <v>517</v>
      </c>
      <c r="C27" s="145"/>
      <c r="D27" s="146"/>
      <c r="E27" s="146"/>
      <c r="I27" s="1" t="s">
        <v>77</v>
      </c>
      <c r="J27" s="144"/>
      <c r="K27" s="144"/>
      <c r="L27" s="144"/>
    </row>
    <row r="28" spans="2:12" x14ac:dyDescent="0.2">
      <c r="B28" s="145" t="s">
        <v>81</v>
      </c>
      <c r="C28" s="145"/>
      <c r="D28" s="146"/>
      <c r="E28" s="146"/>
    </row>
    <row r="29" spans="2:12" x14ac:dyDescent="0.2">
      <c r="H29" s="148" t="s">
        <v>21</v>
      </c>
      <c r="I29" s="148"/>
      <c r="J29" s="148"/>
      <c r="K29" s="148"/>
      <c r="L29" s="148"/>
    </row>
    <row r="30" spans="2:12" x14ac:dyDescent="0.2">
      <c r="D30" s="5"/>
      <c r="E30" s="4"/>
    </row>
    <row r="31" spans="2:12" x14ac:dyDescent="0.2">
      <c r="I31" s="1" t="s">
        <v>1</v>
      </c>
      <c r="J31" s="152"/>
      <c r="K31" s="152"/>
      <c r="L31" s="152"/>
    </row>
    <row r="32" spans="2:12" x14ac:dyDescent="0.2">
      <c r="I32" s="1" t="s">
        <v>22</v>
      </c>
      <c r="J32" s="151"/>
      <c r="K32" s="151"/>
      <c r="L32" s="151"/>
    </row>
  </sheetData>
  <sheetProtection selectLockedCells="1"/>
  <mergeCells count="45">
    <mergeCell ref="J20:L20"/>
    <mergeCell ref="J21:L21"/>
    <mergeCell ref="B21:C21"/>
    <mergeCell ref="B22:C22"/>
    <mergeCell ref="J32:L32"/>
    <mergeCell ref="J25:L25"/>
    <mergeCell ref="H29:L29"/>
    <mergeCell ref="J26:L26"/>
    <mergeCell ref="J31:L31"/>
    <mergeCell ref="D21:E21"/>
    <mergeCell ref="D22:E22"/>
    <mergeCell ref="D20:E20"/>
    <mergeCell ref="D27:E27"/>
    <mergeCell ref="D28:E28"/>
    <mergeCell ref="J22:L22"/>
    <mergeCell ref="B28:C28"/>
    <mergeCell ref="J15:L15"/>
    <mergeCell ref="J11:L11"/>
    <mergeCell ref="D15:F15"/>
    <mergeCell ref="H18:L18"/>
    <mergeCell ref="B18:F18"/>
    <mergeCell ref="D11:F11"/>
    <mergeCell ref="D12:F12"/>
    <mergeCell ref="D14:F14"/>
    <mergeCell ref="J12:L12"/>
    <mergeCell ref="J14:L14"/>
    <mergeCell ref="A2:L2"/>
    <mergeCell ref="B7:F7"/>
    <mergeCell ref="H7:L7"/>
    <mergeCell ref="D9:F9"/>
    <mergeCell ref="D10:F10"/>
    <mergeCell ref="A3:L3"/>
    <mergeCell ref="J9:L9"/>
    <mergeCell ref="J10:L10"/>
    <mergeCell ref="J27:L27"/>
    <mergeCell ref="B23:C23"/>
    <mergeCell ref="D24:E24"/>
    <mergeCell ref="J23:L23"/>
    <mergeCell ref="D23:E23"/>
    <mergeCell ref="B24:C24"/>
    <mergeCell ref="B26:C26"/>
    <mergeCell ref="B27:C27"/>
    <mergeCell ref="D25:E25"/>
    <mergeCell ref="D26:E26"/>
    <mergeCell ref="B25:C25"/>
  </mergeCells>
  <phoneticPr fontId="2" type="noConversion"/>
  <dataValidations count="1">
    <dataValidation type="list" allowBlank="1" showInputMessage="1" showErrorMessage="1" sqref="D20:E20" xr:uid="{00000000-0002-0000-0000-000000000000}">
      <formula1>ProjectTypes</formula1>
    </dataValidation>
  </dataValidations>
  <pageMargins left="0.75" right="0.75" top="1" bottom="1" header="0.5" footer="0.5"/>
  <pageSetup orientation="landscape" r:id="rId1"/>
  <headerFooter alignWithMargins="0">
    <oddFooter>&amp;LProject Summary&amp;C&amp;P of &amp;N&amp;RCNA  Worksheet Version 1.5h</oddFoot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A1:O58"/>
  <sheetViews>
    <sheetView showGridLines="0" tabSelected="1" topLeftCell="A7" workbookViewId="0">
      <selection activeCell="H9" sqref="H9"/>
    </sheetView>
  </sheetViews>
  <sheetFormatPr defaultRowHeight="12.75" x14ac:dyDescent="0.2"/>
  <cols>
    <col min="1" max="7" width="8.5703125" customWidth="1"/>
    <col min="8" max="8" width="14.5703125" customWidth="1"/>
  </cols>
  <sheetData>
    <row r="1" spans="1:15" x14ac:dyDescent="0.2">
      <c r="A1" s="75"/>
      <c r="B1" s="52"/>
      <c r="C1" s="52"/>
      <c r="D1" s="52"/>
      <c r="E1" s="52"/>
      <c r="F1" s="52"/>
      <c r="G1" s="52"/>
      <c r="H1" s="52"/>
      <c r="I1" s="52"/>
      <c r="J1" s="52"/>
      <c r="K1" s="52"/>
      <c r="L1" s="52"/>
    </row>
    <row r="2" spans="1:15" ht="15.75" x14ac:dyDescent="0.25">
      <c r="A2" s="154" t="s">
        <v>2</v>
      </c>
      <c r="B2" s="154"/>
      <c r="C2" s="154"/>
      <c r="D2" s="154"/>
      <c r="E2" s="154"/>
      <c r="F2" s="154"/>
      <c r="G2" s="154"/>
      <c r="H2" s="154"/>
      <c r="I2" s="154"/>
      <c r="J2" s="154"/>
      <c r="K2" s="154"/>
      <c r="L2" s="154"/>
      <c r="M2" s="154"/>
      <c r="N2" s="154"/>
      <c r="O2" s="154"/>
    </row>
    <row r="3" spans="1:15" ht="15.75" x14ac:dyDescent="0.25">
      <c r="A3" s="154" t="s">
        <v>28</v>
      </c>
      <c r="B3" s="154"/>
      <c r="C3" s="154"/>
      <c r="D3" s="154"/>
      <c r="E3" s="154"/>
      <c r="F3" s="154"/>
      <c r="G3" s="154"/>
      <c r="H3" s="154"/>
      <c r="I3" s="154"/>
      <c r="J3" s="154"/>
      <c r="K3" s="154"/>
      <c r="L3" s="154"/>
      <c r="M3" s="154"/>
      <c r="N3" s="154"/>
      <c r="O3" s="154"/>
    </row>
    <row r="4" spans="1:15" x14ac:dyDescent="0.2">
      <c r="A4" s="52"/>
      <c r="B4" s="52"/>
      <c r="C4" s="52"/>
      <c r="D4" s="52"/>
      <c r="E4" s="52"/>
      <c r="F4" s="52"/>
      <c r="G4" s="52"/>
      <c r="H4" s="52"/>
      <c r="I4" s="52"/>
      <c r="J4" s="52"/>
      <c r="K4" s="52"/>
      <c r="L4" s="52"/>
    </row>
    <row r="5" spans="1:15" x14ac:dyDescent="0.2">
      <c r="A5" s="70" t="s">
        <v>3</v>
      </c>
      <c r="B5" s="71" t="str">
        <f>IF(ProjectName="","",ProjectName)</f>
        <v/>
      </c>
      <c r="C5" s="72"/>
      <c r="D5" s="72"/>
      <c r="E5" s="72"/>
      <c r="F5" s="72"/>
      <c r="G5" s="72"/>
      <c r="H5" s="72"/>
      <c r="I5" s="72"/>
      <c r="L5" s="133"/>
      <c r="M5" s="133"/>
      <c r="N5" s="97" t="s">
        <v>1</v>
      </c>
      <c r="O5" s="133">
        <f ca="1">ReportDate</f>
        <v>43776</v>
      </c>
    </row>
    <row r="6" spans="1:15" ht="225" customHeight="1" x14ac:dyDescent="0.2">
      <c r="A6" s="175" t="s">
        <v>149</v>
      </c>
      <c r="B6" s="176"/>
      <c r="C6" s="176"/>
      <c r="D6" s="176"/>
      <c r="E6" s="176"/>
      <c r="F6" s="176"/>
      <c r="G6" s="177"/>
      <c r="H6" s="52"/>
      <c r="I6" s="178" t="s">
        <v>149</v>
      </c>
      <c r="J6" s="179"/>
      <c r="K6" s="179"/>
      <c r="L6" s="179"/>
      <c r="M6" s="179"/>
      <c r="N6" s="179"/>
      <c r="O6" s="180"/>
    </row>
    <row r="7" spans="1:15" ht="42" customHeight="1" x14ac:dyDescent="0.2">
      <c r="A7" s="171" t="s">
        <v>148</v>
      </c>
      <c r="B7" s="172"/>
      <c r="C7" s="172"/>
      <c r="D7" s="172"/>
      <c r="E7" s="172"/>
      <c r="F7" s="172"/>
      <c r="G7" s="173"/>
      <c r="H7" s="52"/>
      <c r="I7" s="171" t="s">
        <v>148</v>
      </c>
      <c r="J7" s="172"/>
      <c r="K7" s="172"/>
      <c r="L7" s="172"/>
      <c r="M7" s="172"/>
      <c r="N7" s="172"/>
      <c r="O7" s="173"/>
    </row>
    <row r="8" spans="1:15" x14ac:dyDescent="0.2">
      <c r="A8" s="52"/>
      <c r="B8" s="52"/>
      <c r="C8" s="52"/>
      <c r="D8" s="52"/>
      <c r="E8" s="52"/>
      <c r="F8" s="52"/>
      <c r="G8" s="52"/>
      <c r="H8" s="52"/>
      <c r="I8" s="52"/>
      <c r="J8" s="52"/>
      <c r="K8" s="52"/>
      <c r="L8" s="52"/>
    </row>
    <row r="9" spans="1:15" ht="225" customHeight="1" x14ac:dyDescent="0.2">
      <c r="A9" s="168" t="s">
        <v>149</v>
      </c>
      <c r="B9" s="169"/>
      <c r="C9" s="169"/>
      <c r="D9" s="169"/>
      <c r="E9" s="169"/>
      <c r="F9" s="169"/>
      <c r="G9" s="170"/>
      <c r="H9" s="52"/>
      <c r="I9" s="168" t="s">
        <v>149</v>
      </c>
      <c r="J9" s="169"/>
      <c r="K9" s="169"/>
      <c r="L9" s="169"/>
      <c r="M9" s="169"/>
      <c r="N9" s="169"/>
      <c r="O9" s="170"/>
    </row>
    <row r="10" spans="1:15" ht="42" customHeight="1" x14ac:dyDescent="0.2">
      <c r="A10" s="171" t="s">
        <v>148</v>
      </c>
      <c r="B10" s="172"/>
      <c r="C10" s="172"/>
      <c r="D10" s="172"/>
      <c r="E10" s="172"/>
      <c r="F10" s="172"/>
      <c r="G10" s="173"/>
      <c r="H10" s="52"/>
      <c r="I10" s="171" t="s">
        <v>148</v>
      </c>
      <c r="J10" s="172"/>
      <c r="K10" s="172"/>
      <c r="L10" s="172"/>
      <c r="M10" s="172"/>
      <c r="N10" s="172"/>
      <c r="O10" s="173"/>
    </row>
    <row r="11" spans="1:15" x14ac:dyDescent="0.2">
      <c r="A11" s="52"/>
      <c r="B11" s="52"/>
      <c r="C11" s="52"/>
      <c r="D11" s="52"/>
      <c r="E11" s="52"/>
      <c r="F11" s="52"/>
      <c r="G11" s="52"/>
      <c r="H11" s="52"/>
      <c r="I11" s="52"/>
      <c r="J11" s="52"/>
      <c r="K11" s="52"/>
      <c r="L11" s="52"/>
    </row>
    <row r="12" spans="1:15" x14ac:dyDescent="0.2">
      <c r="A12" s="52"/>
      <c r="B12" s="52"/>
      <c r="C12" s="52"/>
      <c r="D12" s="52"/>
      <c r="E12" s="52"/>
      <c r="F12" s="52"/>
      <c r="G12" s="52"/>
      <c r="H12" s="52"/>
      <c r="I12" s="52"/>
      <c r="J12" s="52"/>
      <c r="K12" s="52"/>
      <c r="L12" s="52"/>
    </row>
    <row r="13" spans="1:15" x14ac:dyDescent="0.2">
      <c r="A13" s="52"/>
      <c r="B13" s="52"/>
      <c r="C13" s="52"/>
      <c r="D13" s="52"/>
      <c r="E13" s="52"/>
      <c r="F13" s="52"/>
      <c r="G13" s="52"/>
      <c r="H13" s="52"/>
      <c r="I13" s="52"/>
      <c r="J13" s="52"/>
      <c r="K13" s="52"/>
      <c r="L13" s="52"/>
    </row>
    <row r="14" spans="1:15" x14ac:dyDescent="0.2">
      <c r="A14" s="52"/>
      <c r="B14" s="52"/>
      <c r="C14" s="52"/>
      <c r="D14" s="52"/>
      <c r="E14" s="52"/>
      <c r="F14" s="52"/>
      <c r="G14" s="52"/>
      <c r="H14" s="52"/>
      <c r="I14" s="52"/>
      <c r="J14" s="52"/>
      <c r="K14" s="52"/>
      <c r="L14" s="52"/>
    </row>
    <row r="15" spans="1:15" x14ac:dyDescent="0.2">
      <c r="A15" s="52"/>
      <c r="B15" s="52"/>
      <c r="C15" s="52"/>
      <c r="D15" s="52"/>
      <c r="E15" s="52"/>
      <c r="F15" s="52"/>
      <c r="G15" s="52"/>
      <c r="H15" s="52"/>
      <c r="I15" s="52"/>
      <c r="J15" s="52"/>
      <c r="K15" s="52"/>
      <c r="L15" s="52"/>
    </row>
    <row r="16" spans="1:15" x14ac:dyDescent="0.2">
      <c r="A16" s="52"/>
      <c r="B16" s="52"/>
      <c r="C16" s="52"/>
      <c r="D16" s="52"/>
      <c r="E16" s="52"/>
      <c r="F16" s="52"/>
      <c r="G16" s="52"/>
      <c r="H16" s="52"/>
      <c r="I16" s="52"/>
      <c r="J16" s="52"/>
      <c r="K16" s="52"/>
      <c r="L16" s="52"/>
    </row>
    <row r="17" spans="1:12" x14ac:dyDescent="0.2">
      <c r="A17" s="52"/>
      <c r="B17" s="52"/>
      <c r="C17" s="52"/>
      <c r="D17" s="52"/>
      <c r="E17" s="52"/>
      <c r="F17" s="52"/>
      <c r="G17" s="52"/>
      <c r="H17" s="52"/>
      <c r="I17" s="52"/>
      <c r="J17" s="52"/>
      <c r="K17" s="52"/>
      <c r="L17" s="52"/>
    </row>
    <row r="18" spans="1:12" x14ac:dyDescent="0.2">
      <c r="A18" s="52"/>
      <c r="B18" s="52"/>
      <c r="C18" s="52"/>
      <c r="D18" s="52"/>
      <c r="E18" s="52"/>
      <c r="F18" s="52"/>
      <c r="G18" s="52"/>
      <c r="H18" s="52"/>
      <c r="I18" s="52"/>
      <c r="J18" s="52"/>
      <c r="K18" s="52"/>
      <c r="L18" s="52"/>
    </row>
    <row r="19" spans="1:12" x14ac:dyDescent="0.2">
      <c r="A19" s="52"/>
      <c r="B19" s="52"/>
      <c r="C19" s="52"/>
      <c r="D19" s="52"/>
      <c r="E19" s="52"/>
      <c r="F19" s="52"/>
      <c r="G19" s="52"/>
      <c r="H19" s="52"/>
      <c r="I19" s="52"/>
      <c r="J19" s="52"/>
      <c r="K19" s="52"/>
      <c r="L19" s="52"/>
    </row>
    <row r="20" spans="1:12" x14ac:dyDescent="0.2">
      <c r="A20" s="52"/>
      <c r="B20" s="52"/>
      <c r="C20" s="52"/>
      <c r="D20" s="52"/>
      <c r="E20" s="52"/>
      <c r="F20" s="52"/>
      <c r="G20" s="52"/>
      <c r="H20" s="52"/>
      <c r="I20" s="52"/>
      <c r="J20" s="52"/>
      <c r="K20" s="52"/>
      <c r="L20" s="52"/>
    </row>
    <row r="21" spans="1:12" x14ac:dyDescent="0.2">
      <c r="A21" s="52"/>
      <c r="B21" s="52"/>
      <c r="C21" s="52"/>
      <c r="D21" s="52"/>
      <c r="E21" s="52"/>
      <c r="F21" s="52"/>
      <c r="G21" s="52"/>
      <c r="H21" s="52"/>
      <c r="I21" s="52"/>
      <c r="J21" s="52"/>
      <c r="K21" s="52"/>
      <c r="L21" s="52"/>
    </row>
    <row r="22" spans="1:12" x14ac:dyDescent="0.2">
      <c r="A22" s="52"/>
      <c r="B22" s="52"/>
      <c r="C22" s="52"/>
      <c r="D22" s="52"/>
      <c r="E22" s="52"/>
      <c r="F22" s="52"/>
      <c r="G22" s="52"/>
      <c r="H22" s="52"/>
      <c r="I22" s="52"/>
      <c r="J22" s="52"/>
      <c r="K22" s="52"/>
      <c r="L22" s="52"/>
    </row>
    <row r="23" spans="1:12" x14ac:dyDescent="0.2">
      <c r="A23" s="52"/>
      <c r="B23" s="52"/>
      <c r="C23" s="52"/>
      <c r="D23" s="52"/>
      <c r="E23" s="52"/>
      <c r="F23" s="52"/>
      <c r="G23" s="52"/>
      <c r="H23" s="52"/>
      <c r="I23" s="52"/>
      <c r="J23" s="52"/>
      <c r="K23" s="52"/>
      <c r="L23" s="52"/>
    </row>
    <row r="24" spans="1:12" x14ac:dyDescent="0.2">
      <c r="A24" s="52"/>
      <c r="B24" s="52"/>
      <c r="C24" s="52"/>
      <c r="D24" s="52"/>
      <c r="E24" s="52"/>
      <c r="F24" s="52"/>
      <c r="G24" s="52"/>
      <c r="H24" s="52"/>
      <c r="I24" s="52"/>
      <c r="J24" s="52"/>
      <c r="K24" s="52"/>
      <c r="L24" s="52"/>
    </row>
    <row r="25" spans="1:12" x14ac:dyDescent="0.2">
      <c r="A25" s="52"/>
      <c r="B25" s="52"/>
      <c r="C25" s="52"/>
      <c r="D25" s="52"/>
      <c r="E25" s="52"/>
      <c r="F25" s="52"/>
      <c r="G25" s="52"/>
      <c r="H25" s="52"/>
      <c r="I25" s="52"/>
      <c r="J25" s="52"/>
      <c r="K25" s="52"/>
      <c r="L25" s="52"/>
    </row>
    <row r="26" spans="1:12" x14ac:dyDescent="0.2">
      <c r="A26" s="52"/>
      <c r="B26" s="52"/>
      <c r="C26" s="52"/>
      <c r="D26" s="52"/>
      <c r="E26" s="52"/>
      <c r="F26" s="52"/>
      <c r="G26" s="52"/>
      <c r="H26" s="52"/>
      <c r="I26" s="52"/>
      <c r="J26" s="52"/>
      <c r="K26" s="52"/>
      <c r="L26" s="52"/>
    </row>
    <row r="27" spans="1:12" x14ac:dyDescent="0.2">
      <c r="A27" s="52"/>
      <c r="B27" s="52"/>
      <c r="C27" s="52"/>
      <c r="D27" s="52"/>
      <c r="E27" s="52"/>
      <c r="F27" s="52"/>
      <c r="G27" s="52"/>
      <c r="H27" s="52"/>
      <c r="I27" s="52"/>
      <c r="J27" s="52"/>
      <c r="K27" s="52"/>
      <c r="L27" s="52"/>
    </row>
    <row r="28" spans="1:12" x14ac:dyDescent="0.2">
      <c r="A28" s="52"/>
      <c r="B28" s="52"/>
      <c r="C28" s="52"/>
      <c r="D28" s="52"/>
      <c r="E28" s="52"/>
      <c r="F28" s="52"/>
      <c r="G28" s="52"/>
      <c r="H28" s="52"/>
      <c r="I28" s="52"/>
      <c r="J28" s="52"/>
      <c r="K28" s="52"/>
      <c r="L28" s="52"/>
    </row>
    <row r="29" spans="1:12" x14ac:dyDescent="0.2">
      <c r="A29" s="52"/>
      <c r="B29" s="52"/>
      <c r="C29" s="52"/>
      <c r="D29" s="52"/>
      <c r="E29" s="52"/>
      <c r="F29" s="52"/>
      <c r="G29" s="52"/>
      <c r="H29" s="52"/>
      <c r="I29" s="52"/>
      <c r="J29" s="52"/>
      <c r="K29" s="52"/>
      <c r="L29" s="52"/>
    </row>
    <row r="30" spans="1:12" x14ac:dyDescent="0.2">
      <c r="A30" s="66"/>
      <c r="B30" s="174"/>
      <c r="C30" s="174"/>
      <c r="D30" s="174"/>
      <c r="E30" s="174"/>
      <c r="F30" s="174"/>
      <c r="G30" s="174"/>
      <c r="H30" s="174"/>
      <c r="I30" s="174"/>
      <c r="J30" s="174"/>
      <c r="K30" s="174"/>
      <c r="L30" s="52"/>
    </row>
    <row r="31" spans="1:12" x14ac:dyDescent="0.2">
      <c r="A31" s="52"/>
      <c r="B31" s="52"/>
      <c r="C31" s="52"/>
      <c r="D31" s="52"/>
      <c r="E31" s="52"/>
      <c r="F31" s="52"/>
      <c r="G31" s="52"/>
      <c r="H31" s="52"/>
      <c r="I31" s="52"/>
      <c r="J31" s="52"/>
      <c r="K31" s="52"/>
      <c r="L31" s="52"/>
    </row>
    <row r="32" spans="1:12" x14ac:dyDescent="0.2">
      <c r="A32" s="52"/>
      <c r="B32" s="52"/>
      <c r="C32" s="52"/>
      <c r="D32" s="52"/>
      <c r="E32" s="52"/>
      <c r="F32" s="52"/>
      <c r="G32" s="52"/>
      <c r="H32" s="52"/>
      <c r="I32" s="52"/>
      <c r="J32" s="52"/>
      <c r="K32" s="52"/>
      <c r="L32" s="52"/>
    </row>
    <row r="33" spans="1:12" x14ac:dyDescent="0.2">
      <c r="A33" s="52"/>
      <c r="B33" s="52"/>
      <c r="C33" s="52"/>
      <c r="D33" s="52"/>
      <c r="E33" s="52"/>
      <c r="F33" s="52"/>
      <c r="G33" s="52"/>
      <c r="H33" s="52"/>
      <c r="I33" s="52"/>
      <c r="J33" s="52"/>
      <c r="K33" s="52"/>
      <c r="L33" s="52"/>
    </row>
    <row r="34" spans="1:12" x14ac:dyDescent="0.2">
      <c r="A34" s="52"/>
      <c r="B34" s="52"/>
      <c r="C34" s="52"/>
      <c r="D34" s="52"/>
      <c r="E34" s="52"/>
      <c r="F34" s="52"/>
      <c r="G34" s="52"/>
      <c r="H34" s="52"/>
      <c r="I34" s="52"/>
      <c r="J34" s="52"/>
      <c r="K34" s="52"/>
      <c r="L34" s="52"/>
    </row>
    <row r="35" spans="1:12" x14ac:dyDescent="0.2">
      <c r="A35" s="52"/>
      <c r="B35" s="52"/>
      <c r="C35" s="52"/>
      <c r="D35" s="52"/>
      <c r="E35" s="52"/>
      <c r="F35" s="52"/>
      <c r="G35" s="52"/>
      <c r="H35" s="52"/>
      <c r="I35" s="52"/>
      <c r="J35" s="52"/>
      <c r="K35" s="52"/>
      <c r="L35" s="52"/>
    </row>
    <row r="36" spans="1:12" x14ac:dyDescent="0.2">
      <c r="A36" s="52"/>
      <c r="B36" s="52"/>
      <c r="C36" s="52"/>
      <c r="D36" s="52"/>
      <c r="E36" s="52"/>
      <c r="F36" s="52"/>
      <c r="G36" s="52"/>
      <c r="H36" s="52"/>
      <c r="I36" s="52"/>
      <c r="J36" s="52"/>
      <c r="K36" s="52"/>
      <c r="L36" s="52"/>
    </row>
    <row r="37" spans="1:12" x14ac:dyDescent="0.2">
      <c r="A37" s="52"/>
      <c r="B37" s="52"/>
      <c r="C37" s="52"/>
      <c r="D37" s="52"/>
      <c r="E37" s="52"/>
      <c r="F37" s="52"/>
      <c r="G37" s="52"/>
      <c r="H37" s="52"/>
      <c r="I37" s="52"/>
      <c r="J37" s="52"/>
      <c r="K37" s="52"/>
      <c r="L37" s="52"/>
    </row>
    <row r="38" spans="1:12" x14ac:dyDescent="0.2">
      <c r="A38" s="52"/>
      <c r="B38" s="52"/>
      <c r="C38" s="52"/>
      <c r="D38" s="52"/>
      <c r="E38" s="52"/>
      <c r="F38" s="52"/>
      <c r="G38" s="52"/>
      <c r="H38" s="52"/>
      <c r="I38" s="52"/>
      <c r="J38" s="52"/>
      <c r="K38" s="52"/>
      <c r="L38" s="52"/>
    </row>
    <row r="39" spans="1:12" x14ac:dyDescent="0.2">
      <c r="A39" s="52"/>
      <c r="B39" s="52"/>
      <c r="C39" s="52"/>
      <c r="D39" s="52"/>
      <c r="E39" s="52"/>
      <c r="F39" s="52"/>
      <c r="G39" s="52"/>
      <c r="H39" s="52"/>
      <c r="I39" s="52"/>
      <c r="J39" s="52"/>
      <c r="K39" s="52"/>
      <c r="L39" s="52"/>
    </row>
    <row r="40" spans="1:12" x14ac:dyDescent="0.2">
      <c r="A40" s="52"/>
      <c r="B40" s="52"/>
      <c r="C40" s="52"/>
      <c r="D40" s="52"/>
      <c r="E40" s="52"/>
      <c r="F40" s="52"/>
      <c r="G40" s="52"/>
      <c r="H40" s="52"/>
      <c r="I40" s="52"/>
      <c r="J40" s="52"/>
      <c r="K40" s="52"/>
      <c r="L40" s="52"/>
    </row>
    <row r="41" spans="1:12" x14ac:dyDescent="0.2">
      <c r="A41" s="52"/>
      <c r="B41" s="52"/>
      <c r="C41" s="52"/>
      <c r="D41" s="52"/>
      <c r="E41" s="52"/>
      <c r="F41" s="52"/>
      <c r="G41" s="52"/>
      <c r="H41" s="52"/>
      <c r="I41" s="52"/>
      <c r="J41" s="52"/>
      <c r="K41" s="52"/>
      <c r="L41" s="52"/>
    </row>
    <row r="42" spans="1:12" x14ac:dyDescent="0.2">
      <c r="A42" s="52"/>
      <c r="B42" s="52"/>
      <c r="C42" s="52"/>
      <c r="D42" s="52"/>
      <c r="E42" s="52"/>
      <c r="F42" s="52"/>
      <c r="G42" s="52"/>
      <c r="H42" s="52"/>
      <c r="I42" s="52"/>
      <c r="J42" s="52"/>
      <c r="K42" s="52"/>
      <c r="L42" s="52"/>
    </row>
    <row r="43" spans="1:12" x14ac:dyDescent="0.2">
      <c r="A43" s="52"/>
      <c r="B43" s="52"/>
      <c r="C43" s="52"/>
      <c r="D43" s="52"/>
      <c r="E43" s="52"/>
      <c r="F43" s="52"/>
      <c r="G43" s="52"/>
      <c r="H43" s="52"/>
      <c r="I43" s="52"/>
      <c r="J43" s="52"/>
      <c r="K43" s="52"/>
      <c r="L43" s="52"/>
    </row>
    <row r="44" spans="1:12" x14ac:dyDescent="0.2">
      <c r="A44" s="52"/>
      <c r="B44" s="52"/>
      <c r="C44" s="52"/>
      <c r="D44" s="52"/>
      <c r="E44" s="52"/>
      <c r="F44" s="52"/>
      <c r="G44" s="52"/>
      <c r="H44" s="52"/>
      <c r="I44" s="52"/>
      <c r="J44" s="52"/>
      <c r="K44" s="52"/>
      <c r="L44" s="52"/>
    </row>
    <row r="45" spans="1:12" x14ac:dyDescent="0.2">
      <c r="A45" s="52"/>
      <c r="B45" s="52"/>
      <c r="C45" s="52"/>
      <c r="D45" s="52"/>
      <c r="E45" s="52"/>
      <c r="F45" s="52"/>
      <c r="G45" s="52"/>
      <c r="H45" s="52"/>
      <c r="I45" s="52"/>
      <c r="J45" s="52"/>
      <c r="K45" s="52"/>
      <c r="L45" s="52"/>
    </row>
    <row r="46" spans="1:12" x14ac:dyDescent="0.2">
      <c r="A46" s="52"/>
      <c r="B46" s="52"/>
      <c r="C46" s="52"/>
      <c r="D46" s="52"/>
      <c r="E46" s="52"/>
      <c r="F46" s="52"/>
      <c r="G46" s="52"/>
      <c r="H46" s="52"/>
      <c r="I46" s="52"/>
      <c r="J46" s="52"/>
      <c r="K46" s="52"/>
      <c r="L46" s="52"/>
    </row>
    <row r="47" spans="1:12" x14ac:dyDescent="0.2">
      <c r="A47" s="52"/>
      <c r="B47" s="52"/>
      <c r="C47" s="52"/>
      <c r="D47" s="52"/>
      <c r="E47" s="52"/>
      <c r="F47" s="52"/>
      <c r="G47" s="52"/>
      <c r="H47" s="52"/>
      <c r="I47" s="52"/>
      <c r="J47" s="52"/>
      <c r="K47" s="52"/>
      <c r="L47" s="52"/>
    </row>
    <row r="48" spans="1:12" x14ac:dyDescent="0.2">
      <c r="A48" s="52"/>
      <c r="B48" s="52"/>
      <c r="C48" s="52"/>
      <c r="D48" s="52"/>
      <c r="E48" s="52"/>
      <c r="F48" s="52"/>
      <c r="G48" s="52"/>
      <c r="H48" s="52"/>
      <c r="I48" s="52"/>
      <c r="J48" s="52"/>
      <c r="K48" s="52"/>
      <c r="L48" s="52"/>
    </row>
    <row r="49" spans="1:12" x14ac:dyDescent="0.2">
      <c r="A49" s="52"/>
      <c r="B49" s="52"/>
      <c r="C49" s="52"/>
      <c r="D49" s="52"/>
      <c r="E49" s="52"/>
      <c r="F49" s="52"/>
      <c r="G49" s="52"/>
      <c r="H49" s="52"/>
      <c r="I49" s="52"/>
      <c r="J49" s="52"/>
      <c r="K49" s="52"/>
      <c r="L49" s="52"/>
    </row>
    <row r="50" spans="1:12" x14ac:dyDescent="0.2">
      <c r="A50" s="52"/>
      <c r="B50" s="52"/>
      <c r="C50" s="52"/>
      <c r="D50" s="52"/>
      <c r="E50" s="52"/>
      <c r="F50" s="52"/>
      <c r="G50" s="52"/>
      <c r="H50" s="52"/>
      <c r="I50" s="52"/>
      <c r="J50" s="52"/>
      <c r="K50" s="52"/>
      <c r="L50" s="52"/>
    </row>
    <row r="51" spans="1:12" x14ac:dyDescent="0.2">
      <c r="A51" s="52"/>
      <c r="B51" s="52"/>
      <c r="C51" s="52"/>
      <c r="D51" s="52"/>
      <c r="E51" s="52"/>
      <c r="F51" s="52"/>
      <c r="G51" s="52"/>
      <c r="H51" s="52"/>
      <c r="I51" s="52"/>
      <c r="J51" s="52"/>
      <c r="K51" s="52"/>
      <c r="L51" s="52"/>
    </row>
    <row r="52" spans="1:12" x14ac:dyDescent="0.2">
      <c r="A52" s="52"/>
      <c r="B52" s="52"/>
      <c r="C52" s="52"/>
      <c r="D52" s="52"/>
      <c r="E52" s="52"/>
      <c r="F52" s="52"/>
      <c r="G52" s="52"/>
      <c r="H52" s="52"/>
      <c r="I52" s="52"/>
      <c r="J52" s="52"/>
      <c r="K52" s="52"/>
      <c r="L52" s="52"/>
    </row>
    <row r="53" spans="1:12" x14ac:dyDescent="0.2">
      <c r="A53" s="52"/>
      <c r="B53" s="52"/>
      <c r="C53" s="52"/>
      <c r="D53" s="52"/>
      <c r="E53" s="52"/>
      <c r="F53" s="52"/>
      <c r="G53" s="52"/>
      <c r="H53" s="52"/>
      <c r="I53" s="52"/>
      <c r="J53" s="52"/>
      <c r="K53" s="52"/>
      <c r="L53" s="52"/>
    </row>
    <row r="54" spans="1:12" x14ac:dyDescent="0.2">
      <c r="A54" s="52"/>
      <c r="B54" s="52"/>
      <c r="C54" s="52"/>
      <c r="D54" s="52"/>
      <c r="E54" s="52"/>
      <c r="F54" s="52"/>
      <c r="G54" s="52"/>
      <c r="H54" s="52"/>
      <c r="I54" s="52"/>
      <c r="J54" s="52"/>
      <c r="K54" s="52"/>
      <c r="L54" s="52"/>
    </row>
    <row r="55" spans="1:12" x14ac:dyDescent="0.2">
      <c r="A55" s="52"/>
      <c r="B55" s="52"/>
      <c r="C55" s="52"/>
      <c r="D55" s="52"/>
      <c r="E55" s="52"/>
      <c r="F55" s="52"/>
      <c r="G55" s="52"/>
      <c r="H55" s="52"/>
      <c r="I55" s="52"/>
      <c r="J55" s="52"/>
      <c r="K55" s="52"/>
      <c r="L55" s="52"/>
    </row>
    <row r="56" spans="1:12" x14ac:dyDescent="0.2">
      <c r="A56" s="52"/>
      <c r="B56" s="52"/>
      <c r="C56" s="52"/>
      <c r="D56" s="52"/>
      <c r="E56" s="52"/>
      <c r="F56" s="52"/>
      <c r="G56" s="52"/>
      <c r="H56" s="52"/>
      <c r="I56" s="52"/>
      <c r="J56" s="52"/>
      <c r="K56" s="52"/>
      <c r="L56" s="52"/>
    </row>
    <row r="57" spans="1:12" x14ac:dyDescent="0.2">
      <c r="A57" s="76"/>
      <c r="B57" s="174"/>
      <c r="C57" s="174"/>
      <c r="D57" s="174"/>
      <c r="E57" s="174"/>
      <c r="F57" s="174"/>
      <c r="G57" s="174"/>
      <c r="H57" s="174"/>
      <c r="I57" s="174"/>
      <c r="J57" s="174"/>
      <c r="K57" s="174"/>
      <c r="L57" s="52"/>
    </row>
    <row r="58" spans="1:12" x14ac:dyDescent="0.2">
      <c r="A58" s="52"/>
      <c r="B58" s="52"/>
      <c r="C58" s="52"/>
      <c r="D58" s="52"/>
      <c r="E58" s="52"/>
      <c r="F58" s="52"/>
      <c r="G58" s="52"/>
      <c r="H58" s="52"/>
      <c r="I58" s="52"/>
      <c r="J58" s="52"/>
      <c r="K58" s="52"/>
      <c r="L58" s="52"/>
    </row>
  </sheetData>
  <sheetProtection formatColumns="0" formatRows="0" selectLockedCells="1"/>
  <mergeCells count="12">
    <mergeCell ref="B57:K57"/>
    <mergeCell ref="A2:O2"/>
    <mergeCell ref="A3:O3"/>
    <mergeCell ref="A6:G6"/>
    <mergeCell ref="I6:O6"/>
    <mergeCell ref="A7:G7"/>
    <mergeCell ref="I7:O7"/>
    <mergeCell ref="A9:G9"/>
    <mergeCell ref="I9:O9"/>
    <mergeCell ref="A10:G10"/>
    <mergeCell ref="I10:O10"/>
    <mergeCell ref="B30:K30"/>
  </mergeCells>
  <conditionalFormatting sqref="A7 I7 A10 I10">
    <cfRule type="cellIs" dxfId="0" priority="1" stopIfTrue="1" operator="notEqual">
      <formula>"[ Caption ]"</formula>
    </cfRule>
  </conditionalFormatting>
  <pageMargins left="0.99" right="0.5" top="1" bottom="1" header="0.5" footer="0.65"/>
  <pageSetup scale="77" pageOrder="overThenDown" orientation="landscape" r:id="rId1"/>
  <headerFooter alignWithMargins="0">
    <oddFooter>&amp;LPhotos&amp;C&amp;P of &amp;N&amp;RCNA Worksheet Version 1.5h</oddFooter>
  </headerFooter>
  <colBreaks count="1" manualBreakCount="1">
    <brk id="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01" r:id="rId4" name="Button 1">
              <controlPr defaultSize="0" print="0" autoFill="0" autoPict="0" macro="[0]!InsertNewPhotoSheet">
                <anchor moveWithCells="1" sizeWithCells="1">
                  <from>
                    <xdr:col>4</xdr:col>
                    <xdr:colOff>371475</xdr:colOff>
                    <xdr:row>0</xdr:row>
                    <xdr:rowOff>66675</xdr:rowOff>
                  </from>
                  <to>
                    <xdr:col>5</xdr:col>
                    <xdr:colOff>762000</xdr:colOff>
                    <xdr:row>2</xdr:row>
                    <xdr:rowOff>142875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A1:J47"/>
  <sheetViews>
    <sheetView workbookViewId="0">
      <selection activeCell="A7" sqref="A7"/>
    </sheetView>
  </sheetViews>
  <sheetFormatPr defaultRowHeight="12.75" x14ac:dyDescent="0.2"/>
  <cols>
    <col min="2" max="2" width="12.42578125" customWidth="1"/>
    <col min="3" max="3" width="13.5703125" customWidth="1"/>
    <col min="4" max="4" width="19.5703125" customWidth="1"/>
    <col min="5" max="5" width="26.5703125" customWidth="1"/>
    <col min="6" max="8" width="9.140625" hidden="1" customWidth="1"/>
  </cols>
  <sheetData>
    <row r="1" spans="1:10" x14ac:dyDescent="0.2">
      <c r="A1" s="75"/>
      <c r="B1" s="75"/>
    </row>
    <row r="2" spans="1:10" ht="15.75" x14ac:dyDescent="0.25">
      <c r="A2" s="147" t="s">
        <v>93</v>
      </c>
      <c r="B2" s="147"/>
      <c r="C2" s="147"/>
      <c r="D2" s="147"/>
      <c r="E2" s="147"/>
      <c r="F2" s="147"/>
      <c r="G2" s="24"/>
      <c r="H2" s="24"/>
    </row>
    <row r="3" spans="1:10" ht="15.75" x14ac:dyDescent="0.25">
      <c r="A3" s="147" t="s">
        <v>92</v>
      </c>
      <c r="B3" s="147"/>
      <c r="C3" s="147"/>
      <c r="D3" s="147"/>
      <c r="E3" s="147"/>
      <c r="F3" s="147"/>
      <c r="G3" s="24"/>
      <c r="H3" s="24"/>
    </row>
    <row r="4" spans="1:10" x14ac:dyDescent="0.2">
      <c r="D4" s="21"/>
    </row>
    <row r="5" spans="1:10" x14ac:dyDescent="0.2">
      <c r="A5" s="92" t="s">
        <v>97</v>
      </c>
      <c r="B5" s="92" t="s">
        <v>94</v>
      </c>
      <c r="C5" s="92" t="s">
        <v>108</v>
      </c>
      <c r="D5" s="92" t="s">
        <v>95</v>
      </c>
      <c r="E5" s="92" t="s">
        <v>96</v>
      </c>
      <c r="F5" s="90"/>
      <c r="G5" s="90"/>
      <c r="H5" s="92" t="s">
        <v>1</v>
      </c>
    </row>
    <row r="6" spans="1:10" ht="89.25" x14ac:dyDescent="0.2">
      <c r="A6" s="136" t="s">
        <v>532</v>
      </c>
      <c r="B6" s="137">
        <v>43243</v>
      </c>
      <c r="C6" s="136" t="s">
        <v>527</v>
      </c>
      <c r="D6" s="142" t="s">
        <v>530</v>
      </c>
      <c r="E6" s="143" t="s">
        <v>531</v>
      </c>
      <c r="F6" s="102"/>
      <c r="G6" s="102"/>
      <c r="H6" s="101"/>
      <c r="J6" s="141"/>
    </row>
    <row r="7" spans="1:10" ht="76.5" x14ac:dyDescent="0.2">
      <c r="A7" s="136" t="s">
        <v>532</v>
      </c>
      <c r="B7" s="137">
        <v>43243</v>
      </c>
      <c r="C7" s="136" t="s">
        <v>527</v>
      </c>
      <c r="D7" s="142" t="s">
        <v>529</v>
      </c>
      <c r="E7" s="143" t="s">
        <v>528</v>
      </c>
      <c r="F7" s="102"/>
      <c r="G7" s="102"/>
      <c r="H7" s="101"/>
      <c r="J7" s="141"/>
    </row>
    <row r="8" spans="1:10" ht="38.25" x14ac:dyDescent="0.2">
      <c r="A8" s="101" t="s">
        <v>507</v>
      </c>
      <c r="B8" s="103">
        <v>42842</v>
      </c>
      <c r="C8" s="101" t="s">
        <v>111</v>
      </c>
      <c r="D8" s="140" t="s">
        <v>525</v>
      </c>
      <c r="E8" s="140" t="s">
        <v>526</v>
      </c>
      <c r="F8" s="102"/>
      <c r="G8" s="102"/>
      <c r="H8" s="101"/>
      <c r="J8" s="141"/>
    </row>
    <row r="9" spans="1:10" ht="38.25" x14ac:dyDescent="0.2">
      <c r="A9" s="101" t="s">
        <v>507</v>
      </c>
      <c r="B9" s="103">
        <v>42779</v>
      </c>
      <c r="C9" s="101" t="s">
        <v>111</v>
      </c>
      <c r="D9" s="140" t="s">
        <v>523</v>
      </c>
      <c r="E9" s="140" t="s">
        <v>524</v>
      </c>
      <c r="F9" s="102"/>
      <c r="G9" s="102"/>
      <c r="H9" s="101"/>
      <c r="J9" s="141"/>
    </row>
    <row r="10" spans="1:10" ht="25.5" x14ac:dyDescent="0.2">
      <c r="A10" s="136" t="s">
        <v>507</v>
      </c>
      <c r="B10" s="137">
        <v>42772</v>
      </c>
      <c r="C10" s="136" t="s">
        <v>111</v>
      </c>
      <c r="D10" s="138" t="s">
        <v>521</v>
      </c>
      <c r="E10" s="138" t="s">
        <v>522</v>
      </c>
      <c r="F10" s="102"/>
      <c r="G10" s="102"/>
      <c r="H10" s="101"/>
      <c r="J10" s="141"/>
    </row>
    <row r="11" spans="1:10" ht="25.5" x14ac:dyDescent="0.2">
      <c r="A11" s="136" t="s">
        <v>507</v>
      </c>
      <c r="B11" s="137">
        <v>42758</v>
      </c>
      <c r="C11" s="136" t="s">
        <v>111</v>
      </c>
      <c r="D11" s="138" t="s">
        <v>519</v>
      </c>
      <c r="E11" s="138" t="s">
        <v>520</v>
      </c>
      <c r="F11" s="102"/>
      <c r="G11" s="102"/>
      <c r="H11" s="101"/>
      <c r="J11" s="141"/>
    </row>
    <row r="12" spans="1:10" ht="25.5" x14ac:dyDescent="0.2">
      <c r="A12" s="136" t="s">
        <v>507</v>
      </c>
      <c r="B12" s="137">
        <v>42718</v>
      </c>
      <c r="C12" s="136" t="s">
        <v>109</v>
      </c>
      <c r="D12" s="138" t="s">
        <v>515</v>
      </c>
      <c r="E12" s="138" t="s">
        <v>518</v>
      </c>
      <c r="F12" s="102"/>
      <c r="G12" s="102"/>
      <c r="H12" s="101"/>
      <c r="J12" s="141"/>
    </row>
    <row r="13" spans="1:10" ht="51" x14ac:dyDescent="0.2">
      <c r="A13" s="136" t="s">
        <v>507</v>
      </c>
      <c r="B13" s="137">
        <v>42718</v>
      </c>
      <c r="C13" s="136" t="s">
        <v>109</v>
      </c>
      <c r="D13" s="138" t="s">
        <v>511</v>
      </c>
      <c r="E13" s="138" t="s">
        <v>512</v>
      </c>
      <c r="F13" s="102"/>
      <c r="G13" s="102"/>
      <c r="H13" s="101"/>
      <c r="J13" s="141"/>
    </row>
    <row r="14" spans="1:10" ht="51" x14ac:dyDescent="0.2">
      <c r="A14" s="136" t="s">
        <v>507</v>
      </c>
      <c r="B14" s="137">
        <v>42718</v>
      </c>
      <c r="C14" s="136" t="s">
        <v>109</v>
      </c>
      <c r="D14" s="138" t="s">
        <v>509</v>
      </c>
      <c r="E14" s="138" t="s">
        <v>508</v>
      </c>
      <c r="F14" s="102"/>
      <c r="G14" s="102"/>
      <c r="H14" s="101"/>
      <c r="J14" s="141"/>
    </row>
    <row r="15" spans="1:10" ht="38.25" x14ac:dyDescent="0.2">
      <c r="A15" s="136" t="s">
        <v>507</v>
      </c>
      <c r="B15" s="137">
        <v>42709</v>
      </c>
      <c r="C15" s="136" t="s">
        <v>141</v>
      </c>
      <c r="D15" s="138" t="s">
        <v>503</v>
      </c>
      <c r="E15" s="138" t="s">
        <v>510</v>
      </c>
      <c r="F15" s="102"/>
      <c r="G15" s="102"/>
      <c r="H15" s="101"/>
    </row>
    <row r="16" spans="1:10" x14ac:dyDescent="0.2">
      <c r="A16" s="101" t="s">
        <v>502</v>
      </c>
      <c r="B16" s="103">
        <v>42675</v>
      </c>
      <c r="C16" s="101" t="s">
        <v>141</v>
      </c>
      <c r="D16" s="134" t="s">
        <v>504</v>
      </c>
      <c r="E16" s="134" t="s">
        <v>505</v>
      </c>
      <c r="F16" s="102"/>
      <c r="G16" s="102"/>
      <c r="H16" s="101"/>
    </row>
    <row r="17" spans="1:8" x14ac:dyDescent="0.2">
      <c r="A17" s="101" t="s">
        <v>506</v>
      </c>
      <c r="B17" s="103">
        <v>42675</v>
      </c>
      <c r="C17" s="101" t="s">
        <v>141</v>
      </c>
      <c r="D17" s="134" t="s">
        <v>504</v>
      </c>
      <c r="E17" s="134" t="s">
        <v>505</v>
      </c>
      <c r="F17" s="102"/>
      <c r="G17" s="102"/>
      <c r="H17" s="101"/>
    </row>
    <row r="18" spans="1:8" ht="51" x14ac:dyDescent="0.2">
      <c r="A18" s="101" t="s">
        <v>152</v>
      </c>
      <c r="B18" s="103">
        <v>39669</v>
      </c>
      <c r="C18" s="101" t="s">
        <v>109</v>
      </c>
      <c r="D18" s="6" t="s">
        <v>133</v>
      </c>
      <c r="E18" s="6" t="s">
        <v>154</v>
      </c>
      <c r="F18" s="102"/>
      <c r="G18" s="102"/>
      <c r="H18" s="101"/>
    </row>
    <row r="19" spans="1:8" ht="25.5" x14ac:dyDescent="0.2">
      <c r="A19" s="101" t="s">
        <v>152</v>
      </c>
      <c r="B19" s="103">
        <v>39669</v>
      </c>
      <c r="C19" s="101" t="s">
        <v>109</v>
      </c>
      <c r="D19" s="6" t="s">
        <v>102</v>
      </c>
      <c r="E19" s="6" t="s">
        <v>153</v>
      </c>
      <c r="F19" s="102"/>
      <c r="G19" s="102"/>
      <c r="H19" s="101"/>
    </row>
    <row r="20" spans="1:8" ht="25.5" x14ac:dyDescent="0.2">
      <c r="A20" s="101" t="s">
        <v>150</v>
      </c>
      <c r="B20" s="103">
        <v>39288</v>
      </c>
      <c r="C20" s="101" t="s">
        <v>109</v>
      </c>
      <c r="D20" s="6" t="s">
        <v>117</v>
      </c>
      <c r="E20" s="6" t="s">
        <v>151</v>
      </c>
      <c r="F20" s="102"/>
      <c r="G20" s="102"/>
      <c r="H20" s="101"/>
    </row>
    <row r="21" spans="1:8" ht="38.25" x14ac:dyDescent="0.2">
      <c r="A21" s="101" t="s">
        <v>144</v>
      </c>
      <c r="B21" s="103">
        <v>39281</v>
      </c>
      <c r="C21" s="101" t="s">
        <v>141</v>
      </c>
      <c r="D21" s="6" t="s">
        <v>117</v>
      </c>
      <c r="E21" s="6" t="s">
        <v>147</v>
      </c>
      <c r="F21" s="102"/>
      <c r="G21" s="102"/>
      <c r="H21" s="101"/>
    </row>
    <row r="22" spans="1:8" ht="51" x14ac:dyDescent="0.2">
      <c r="A22" s="101" t="s">
        <v>144</v>
      </c>
      <c r="B22" s="103">
        <v>39282</v>
      </c>
      <c r="C22" s="101" t="s">
        <v>141</v>
      </c>
      <c r="D22" s="6" t="s">
        <v>133</v>
      </c>
      <c r="E22" s="6" t="s">
        <v>146</v>
      </c>
      <c r="F22" s="102"/>
      <c r="G22" s="102"/>
      <c r="H22" s="101"/>
    </row>
    <row r="23" spans="1:8" ht="51" x14ac:dyDescent="0.2">
      <c r="A23" s="101" t="s">
        <v>144</v>
      </c>
      <c r="B23" s="103">
        <v>39283</v>
      </c>
      <c r="C23" s="101" t="s">
        <v>141</v>
      </c>
      <c r="D23" s="6" t="s">
        <v>133</v>
      </c>
      <c r="E23" s="6" t="s">
        <v>145</v>
      </c>
      <c r="F23" s="102"/>
      <c r="G23" s="102"/>
      <c r="H23" s="101"/>
    </row>
    <row r="24" spans="1:8" ht="51" x14ac:dyDescent="0.2">
      <c r="A24" s="101" t="s">
        <v>140</v>
      </c>
      <c r="B24" s="103">
        <v>39274</v>
      </c>
      <c r="C24" s="101" t="s">
        <v>141</v>
      </c>
      <c r="D24" s="6" t="s">
        <v>133</v>
      </c>
      <c r="E24" s="6" t="s">
        <v>143</v>
      </c>
      <c r="F24" s="102"/>
      <c r="G24" s="102"/>
      <c r="H24" s="101"/>
    </row>
    <row r="25" spans="1:8" ht="51" x14ac:dyDescent="0.2">
      <c r="A25" s="101" t="s">
        <v>140</v>
      </c>
      <c r="B25" s="103">
        <v>39274</v>
      </c>
      <c r="C25" s="101" t="s">
        <v>141</v>
      </c>
      <c r="D25" s="6" t="s">
        <v>133</v>
      </c>
      <c r="E25" s="106" t="s">
        <v>142</v>
      </c>
      <c r="F25" s="102"/>
      <c r="G25" s="102"/>
      <c r="H25" s="101"/>
    </row>
    <row r="26" spans="1:8" ht="51" x14ac:dyDescent="0.2">
      <c r="A26" s="100">
        <v>1.5</v>
      </c>
      <c r="B26" s="91">
        <v>39265</v>
      </c>
      <c r="C26" t="s">
        <v>109</v>
      </c>
      <c r="D26" s="6" t="s">
        <v>133</v>
      </c>
      <c r="E26" s="88" t="s">
        <v>134</v>
      </c>
    </row>
    <row r="27" spans="1:8" ht="25.5" x14ac:dyDescent="0.2">
      <c r="A27" s="100">
        <v>1.5</v>
      </c>
      <c r="B27" s="91">
        <v>39265</v>
      </c>
      <c r="C27" t="s">
        <v>109</v>
      </c>
      <c r="D27" s="6" t="s">
        <v>26</v>
      </c>
      <c r="E27" s="88" t="s">
        <v>135</v>
      </c>
    </row>
    <row r="28" spans="1:8" ht="38.25" x14ac:dyDescent="0.2">
      <c r="A28" s="100">
        <v>1.5</v>
      </c>
      <c r="B28" s="91">
        <v>39265</v>
      </c>
      <c r="C28" t="s">
        <v>111</v>
      </c>
      <c r="D28" s="6" t="s">
        <v>136</v>
      </c>
      <c r="E28" s="88" t="s">
        <v>137</v>
      </c>
    </row>
    <row r="29" spans="1:8" ht="38.25" x14ac:dyDescent="0.2">
      <c r="A29" s="100">
        <v>1.5</v>
      </c>
      <c r="B29" s="91">
        <v>39265</v>
      </c>
      <c r="C29" t="s">
        <v>111</v>
      </c>
      <c r="D29" s="6" t="s">
        <v>105</v>
      </c>
      <c r="E29" s="88" t="s">
        <v>138</v>
      </c>
    </row>
    <row r="30" spans="1:8" ht="25.5" x14ac:dyDescent="0.2">
      <c r="A30" s="101">
        <v>1.4</v>
      </c>
      <c r="B30" s="103">
        <v>38951</v>
      </c>
      <c r="C30" s="106" t="s">
        <v>111</v>
      </c>
      <c r="D30" s="106" t="s">
        <v>123</v>
      </c>
      <c r="E30" s="106" t="s">
        <v>124</v>
      </c>
      <c r="F30" s="102"/>
      <c r="G30" s="102"/>
      <c r="H30" s="101"/>
    </row>
    <row r="31" spans="1:8" ht="25.5" x14ac:dyDescent="0.2">
      <c r="A31" s="101">
        <v>1.4</v>
      </c>
      <c r="B31" s="103">
        <v>38951</v>
      </c>
      <c r="C31" s="106" t="s">
        <v>111</v>
      </c>
      <c r="D31" s="106" t="s">
        <v>114</v>
      </c>
      <c r="E31" s="106" t="s">
        <v>122</v>
      </c>
      <c r="F31" s="102"/>
      <c r="G31" s="102"/>
      <c r="H31" s="101"/>
    </row>
    <row r="32" spans="1:8" ht="51" x14ac:dyDescent="0.2">
      <c r="A32" s="101">
        <v>1.4</v>
      </c>
      <c r="B32" s="103">
        <v>38938</v>
      </c>
      <c r="C32" s="105" t="s">
        <v>109</v>
      </c>
      <c r="D32" s="6" t="s">
        <v>105</v>
      </c>
      <c r="E32" s="106" t="s">
        <v>121</v>
      </c>
      <c r="F32" s="102"/>
      <c r="G32" s="102"/>
      <c r="H32" s="101"/>
    </row>
    <row r="33" spans="1:8" ht="51" x14ac:dyDescent="0.2">
      <c r="A33" s="101">
        <v>1.4</v>
      </c>
      <c r="B33" s="103">
        <v>38938</v>
      </c>
      <c r="C33" s="105" t="s">
        <v>111</v>
      </c>
      <c r="D33" s="6" t="s">
        <v>105</v>
      </c>
      <c r="E33" s="106" t="s">
        <v>120</v>
      </c>
      <c r="F33" s="102"/>
      <c r="G33" s="102"/>
      <c r="H33" s="101"/>
    </row>
    <row r="34" spans="1:8" ht="38.25" x14ac:dyDescent="0.2">
      <c r="A34" s="101">
        <v>1.4</v>
      </c>
      <c r="B34" s="103">
        <v>38938</v>
      </c>
      <c r="C34" s="105" t="s">
        <v>111</v>
      </c>
      <c r="D34" s="6" t="s">
        <v>105</v>
      </c>
      <c r="E34" s="106" t="s">
        <v>119</v>
      </c>
    </row>
    <row r="35" spans="1:8" ht="38.25" x14ac:dyDescent="0.2">
      <c r="A35" s="101">
        <v>1.4</v>
      </c>
      <c r="B35" s="103">
        <v>38932</v>
      </c>
      <c r="C35" s="105" t="s">
        <v>109</v>
      </c>
      <c r="D35" s="6" t="s">
        <v>105</v>
      </c>
      <c r="E35" s="106" t="s">
        <v>116</v>
      </c>
      <c r="F35" s="102"/>
      <c r="G35" s="102"/>
      <c r="H35" s="101"/>
    </row>
    <row r="36" spans="1:8" ht="38.25" x14ac:dyDescent="0.2">
      <c r="A36" s="100">
        <v>1.4</v>
      </c>
      <c r="B36" s="91">
        <v>38932</v>
      </c>
      <c r="C36" t="s">
        <v>111</v>
      </c>
      <c r="D36" s="6" t="s">
        <v>105</v>
      </c>
      <c r="E36" s="88" t="s">
        <v>113</v>
      </c>
    </row>
    <row r="37" spans="1:8" ht="25.5" x14ac:dyDescent="0.2">
      <c r="A37" s="100">
        <v>1.4</v>
      </c>
      <c r="B37" s="91">
        <v>38932</v>
      </c>
      <c r="C37" t="s">
        <v>111</v>
      </c>
      <c r="D37" s="6" t="s">
        <v>114</v>
      </c>
      <c r="E37" s="88" t="s">
        <v>115</v>
      </c>
    </row>
    <row r="38" spans="1:8" ht="38.25" x14ac:dyDescent="0.2">
      <c r="A38" s="101">
        <v>1.4</v>
      </c>
      <c r="B38" s="103">
        <v>38932</v>
      </c>
      <c r="C38" s="105" t="s">
        <v>109</v>
      </c>
      <c r="D38" s="6" t="s">
        <v>117</v>
      </c>
      <c r="E38" s="106" t="s">
        <v>118</v>
      </c>
      <c r="F38" s="102"/>
      <c r="G38" s="102"/>
      <c r="H38" s="101"/>
    </row>
    <row r="39" spans="1:8" x14ac:dyDescent="0.2">
      <c r="A39" s="100">
        <v>1.3</v>
      </c>
      <c r="B39" s="91">
        <v>38926</v>
      </c>
      <c r="C39" t="s">
        <v>109</v>
      </c>
      <c r="D39" t="s">
        <v>92</v>
      </c>
      <c r="E39" t="s">
        <v>98</v>
      </c>
    </row>
    <row r="40" spans="1:8" ht="38.25" x14ac:dyDescent="0.2">
      <c r="A40" s="100">
        <v>1.3</v>
      </c>
      <c r="B40" s="91">
        <v>38926</v>
      </c>
      <c r="C40" t="s">
        <v>109</v>
      </c>
      <c r="D40" t="s">
        <v>102</v>
      </c>
      <c r="E40" s="88" t="s">
        <v>101</v>
      </c>
    </row>
    <row r="41" spans="1:8" ht="38.25" x14ac:dyDescent="0.2">
      <c r="A41" s="100">
        <v>1.3</v>
      </c>
      <c r="B41" s="91">
        <v>38926</v>
      </c>
      <c r="C41" t="s">
        <v>109</v>
      </c>
      <c r="D41" t="s">
        <v>0</v>
      </c>
      <c r="E41" s="88" t="s">
        <v>100</v>
      </c>
    </row>
    <row r="42" spans="1:8" x14ac:dyDescent="0.2">
      <c r="A42" s="100">
        <v>1.3</v>
      </c>
      <c r="B42" s="91">
        <v>38926</v>
      </c>
      <c r="C42" t="s">
        <v>109</v>
      </c>
      <c r="D42" t="s">
        <v>0</v>
      </c>
      <c r="E42" s="88" t="s">
        <v>103</v>
      </c>
    </row>
    <row r="43" spans="1:8" ht="51" x14ac:dyDescent="0.2">
      <c r="A43" s="100">
        <v>1.3</v>
      </c>
      <c r="B43" s="91">
        <v>38926</v>
      </c>
      <c r="C43" t="s">
        <v>109</v>
      </c>
      <c r="D43" t="s">
        <v>26</v>
      </c>
      <c r="E43" s="88" t="s">
        <v>104</v>
      </c>
    </row>
    <row r="44" spans="1:8" ht="51" x14ac:dyDescent="0.2">
      <c r="A44" s="100">
        <v>1.3</v>
      </c>
      <c r="B44" s="91">
        <v>38926</v>
      </c>
      <c r="C44" t="s">
        <v>109</v>
      </c>
      <c r="D44" s="6" t="s">
        <v>105</v>
      </c>
      <c r="E44" s="88" t="s">
        <v>106</v>
      </c>
    </row>
    <row r="45" spans="1:8" ht="51" x14ac:dyDescent="0.2">
      <c r="A45" s="100">
        <v>1.3</v>
      </c>
      <c r="B45" s="91">
        <v>38926</v>
      </c>
      <c r="C45" t="s">
        <v>109</v>
      </c>
      <c r="D45" s="6" t="s">
        <v>105</v>
      </c>
      <c r="E45" s="88" t="s">
        <v>107</v>
      </c>
    </row>
    <row r="46" spans="1:8" ht="38.25" x14ac:dyDescent="0.2">
      <c r="A46" s="100">
        <v>1.3</v>
      </c>
      <c r="B46" s="91">
        <v>38926</v>
      </c>
      <c r="C46" t="s">
        <v>111</v>
      </c>
      <c r="D46" s="6" t="s">
        <v>105</v>
      </c>
      <c r="E46" s="88" t="s">
        <v>110</v>
      </c>
    </row>
    <row r="47" spans="1:8" ht="38.25" x14ac:dyDescent="0.2">
      <c r="A47" s="100">
        <v>1.3</v>
      </c>
      <c r="B47" s="91">
        <v>38926</v>
      </c>
      <c r="C47" t="s">
        <v>111</v>
      </c>
      <c r="D47" s="6" t="s">
        <v>105</v>
      </c>
      <c r="E47" s="88" t="s">
        <v>112</v>
      </c>
    </row>
  </sheetData>
  <sheetProtection algorithmName="SHA-512" hashValue="vHOtj2r3Mj/IHCRQ0doAkV7ApyvTgMY+NHci4nJn9XC27FS4OxpTp0Id/6RuDSFUtWuMKFJDdFlkDeyKTVisuw==" saltValue="jRw0rexgBTGCcZ2R3BMtZA==" spinCount="100000" sheet="1" objects="1" scenarios="1"/>
  <mergeCells count="2">
    <mergeCell ref="A2:F2"/>
    <mergeCell ref="A3:F3"/>
  </mergeCells>
  <phoneticPr fontId="2" type="noConversion"/>
  <pageMargins left="0.25" right="0.25" top="0.75" bottom="0.75" header="0.3" footer="0.3"/>
  <pageSetup scale="30" orientation="landscape" r:id="rId1"/>
  <headerFooter alignWithMargins="0">
    <oddFooter>&amp;LChange History&amp;CPage #&amp;P of &amp;N&amp;RCNA Worksheet Version 1.5h</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V160"/>
  <sheetViews>
    <sheetView showFormulas="1" topLeftCell="J10" zoomScale="98" zoomScaleNormal="98" workbookViewId="0">
      <selection activeCell="L14" sqref="L14"/>
    </sheetView>
  </sheetViews>
  <sheetFormatPr defaultRowHeight="12.75" x14ac:dyDescent="0.2"/>
  <cols>
    <col min="6" max="6" width="30.42578125" customWidth="1"/>
    <col min="10" max="10" width="33.5703125" customWidth="1"/>
    <col min="14" max="14" width="34.85546875" customWidth="1"/>
    <col min="18" max="18" width="33.5703125" customWidth="1"/>
  </cols>
  <sheetData>
    <row r="1" spans="1:22" x14ac:dyDescent="0.2">
      <c r="A1" t="s">
        <v>23</v>
      </c>
    </row>
    <row r="2" spans="1:22" ht="23.25" customHeight="1" x14ac:dyDescent="0.2"/>
    <row r="3" spans="1:22" ht="25.5" customHeight="1" thickBot="1" x14ac:dyDescent="0.25">
      <c r="A3" s="7" t="s">
        <v>37</v>
      </c>
      <c r="C3" s="7" t="s">
        <v>38</v>
      </c>
      <c r="D3" s="7" t="s">
        <v>47</v>
      </c>
      <c r="F3" s="39"/>
      <c r="G3" s="40" t="s">
        <v>24</v>
      </c>
      <c r="H3" s="40" t="s">
        <v>25</v>
      </c>
      <c r="J3" s="39"/>
      <c r="K3" s="40" t="s">
        <v>24</v>
      </c>
      <c r="L3" s="40" t="s">
        <v>25</v>
      </c>
      <c r="N3" s="39"/>
      <c r="O3" s="40" t="s">
        <v>24</v>
      </c>
      <c r="P3" s="40" t="s">
        <v>25</v>
      </c>
      <c r="R3" s="39"/>
      <c r="S3" s="40" t="s">
        <v>24</v>
      </c>
      <c r="T3" s="40" t="s">
        <v>25</v>
      </c>
      <c r="V3" s="7" t="s">
        <v>79</v>
      </c>
    </row>
    <row r="4" spans="1:22" ht="24" customHeight="1" thickBot="1" x14ac:dyDescent="0.25">
      <c r="A4" t="s">
        <v>24</v>
      </c>
      <c r="C4" t="s">
        <v>39</v>
      </c>
      <c r="D4" t="s">
        <v>48</v>
      </c>
      <c r="F4" s="118" t="s">
        <v>72</v>
      </c>
      <c r="G4" s="118" t="s">
        <v>24</v>
      </c>
      <c r="H4" s="124" t="s">
        <v>25</v>
      </c>
      <c r="J4" s="118" t="s">
        <v>71</v>
      </c>
      <c r="K4" s="118" t="s">
        <v>24</v>
      </c>
      <c r="L4" s="124" t="s">
        <v>25</v>
      </c>
      <c r="N4" s="118" t="s">
        <v>73</v>
      </c>
      <c r="O4" s="118" t="s">
        <v>24</v>
      </c>
      <c r="P4" s="124" t="s">
        <v>25</v>
      </c>
      <c r="R4" s="118" t="s">
        <v>74</v>
      </c>
      <c r="S4" s="118" t="s">
        <v>24</v>
      </c>
      <c r="T4" s="124" t="s">
        <v>25</v>
      </c>
      <c r="V4">
        <v>0.03</v>
      </c>
    </row>
    <row r="5" spans="1:22" x14ac:dyDescent="0.2">
      <c r="A5" t="s">
        <v>25</v>
      </c>
      <c r="C5" t="s">
        <v>41</v>
      </c>
      <c r="D5" t="s">
        <v>49</v>
      </c>
      <c r="F5" s="120" t="s">
        <v>216</v>
      </c>
      <c r="G5" s="123">
        <v>50</v>
      </c>
      <c r="H5" s="123">
        <v>50</v>
      </c>
      <c r="J5" s="120" t="s">
        <v>216</v>
      </c>
      <c r="K5" s="121">
        <v>50</v>
      </c>
      <c r="L5" s="121">
        <v>50</v>
      </c>
      <c r="N5" s="120" t="s">
        <v>217</v>
      </c>
      <c r="O5" s="121">
        <v>25</v>
      </c>
      <c r="P5" s="121">
        <v>25</v>
      </c>
      <c r="R5" s="120" t="s">
        <v>216</v>
      </c>
      <c r="S5" s="121">
        <v>50</v>
      </c>
      <c r="T5" s="121">
        <v>50</v>
      </c>
    </row>
    <row r="6" spans="1:22" x14ac:dyDescent="0.2">
      <c r="C6" t="s">
        <v>40</v>
      </c>
      <c r="D6" t="s">
        <v>50</v>
      </c>
      <c r="F6" s="120" t="s">
        <v>218</v>
      </c>
      <c r="G6" s="123">
        <v>40</v>
      </c>
      <c r="H6" s="123">
        <v>40</v>
      </c>
      <c r="J6" s="120" t="s">
        <v>219</v>
      </c>
      <c r="K6" s="121">
        <v>10</v>
      </c>
      <c r="L6" s="121">
        <v>15</v>
      </c>
      <c r="N6" s="120" t="s">
        <v>220</v>
      </c>
      <c r="O6" s="121">
        <v>20</v>
      </c>
      <c r="P6" s="121">
        <v>20</v>
      </c>
      <c r="R6" s="120" t="s">
        <v>219</v>
      </c>
      <c r="S6" s="121">
        <v>10</v>
      </c>
      <c r="T6" s="121">
        <v>15</v>
      </c>
    </row>
    <row r="7" spans="1:22" ht="22.5" x14ac:dyDescent="0.2">
      <c r="C7" t="s">
        <v>52</v>
      </c>
      <c r="D7" t="s">
        <v>51</v>
      </c>
      <c r="F7" s="120" t="s">
        <v>221</v>
      </c>
      <c r="G7" s="123">
        <v>30</v>
      </c>
      <c r="H7" s="123">
        <v>30</v>
      </c>
      <c r="J7" s="120" t="s">
        <v>222</v>
      </c>
      <c r="K7" s="121">
        <v>7</v>
      </c>
      <c r="L7" s="121">
        <v>10</v>
      </c>
      <c r="N7" s="120" t="s">
        <v>223</v>
      </c>
      <c r="O7" s="121">
        <v>15</v>
      </c>
      <c r="P7" s="121">
        <v>15</v>
      </c>
      <c r="R7" s="120" t="s">
        <v>224</v>
      </c>
      <c r="S7" s="121">
        <v>7</v>
      </c>
      <c r="T7" s="121">
        <v>10</v>
      </c>
    </row>
    <row r="8" spans="1:22" x14ac:dyDescent="0.2">
      <c r="C8" t="s">
        <v>42</v>
      </c>
      <c r="F8" s="120" t="s">
        <v>183</v>
      </c>
      <c r="G8" s="123">
        <v>10</v>
      </c>
      <c r="H8" s="123">
        <v>10</v>
      </c>
      <c r="J8" s="120" t="s">
        <v>225</v>
      </c>
      <c r="K8" s="121">
        <v>10</v>
      </c>
      <c r="L8" s="121">
        <v>15</v>
      </c>
      <c r="N8" s="120" t="s">
        <v>226</v>
      </c>
      <c r="O8" s="121">
        <v>25</v>
      </c>
      <c r="P8" s="121">
        <v>25</v>
      </c>
      <c r="R8" s="120" t="s">
        <v>225</v>
      </c>
      <c r="S8" s="121">
        <v>10</v>
      </c>
      <c r="T8" s="121">
        <v>15</v>
      </c>
    </row>
    <row r="9" spans="1:22" x14ac:dyDescent="0.2">
      <c r="F9" s="120" t="s">
        <v>227</v>
      </c>
      <c r="G9" s="123">
        <v>25</v>
      </c>
      <c r="H9" s="123">
        <v>25</v>
      </c>
      <c r="J9" s="120" t="s">
        <v>228</v>
      </c>
      <c r="K9" s="121">
        <v>7</v>
      </c>
      <c r="L9" s="121">
        <v>10</v>
      </c>
      <c r="N9" s="120" t="s">
        <v>229</v>
      </c>
      <c r="O9" s="121">
        <v>40</v>
      </c>
      <c r="P9" s="121">
        <v>40</v>
      </c>
      <c r="R9" s="120" t="s">
        <v>228</v>
      </c>
      <c r="S9" s="121">
        <v>7</v>
      </c>
      <c r="T9" s="121">
        <v>10</v>
      </c>
    </row>
    <row r="10" spans="1:22" x14ac:dyDescent="0.2">
      <c r="F10" s="120" t="s">
        <v>230</v>
      </c>
      <c r="G10" s="123">
        <v>50</v>
      </c>
      <c r="H10" s="123">
        <v>50</v>
      </c>
      <c r="J10" s="120" t="s">
        <v>231</v>
      </c>
      <c r="K10" s="121">
        <v>10</v>
      </c>
      <c r="L10" s="121">
        <v>10</v>
      </c>
      <c r="N10" s="120" t="s">
        <v>232</v>
      </c>
      <c r="O10" s="121">
        <v>30</v>
      </c>
      <c r="P10" s="121">
        <v>30</v>
      </c>
      <c r="R10" s="120" t="s">
        <v>231</v>
      </c>
      <c r="S10" s="121">
        <v>10</v>
      </c>
      <c r="T10" s="121">
        <v>10</v>
      </c>
    </row>
    <row r="11" spans="1:22" x14ac:dyDescent="0.2">
      <c r="F11" s="120" t="s">
        <v>233</v>
      </c>
      <c r="G11" s="123">
        <v>50</v>
      </c>
      <c r="H11" s="123">
        <v>50</v>
      </c>
      <c r="J11" s="120" t="s">
        <v>234</v>
      </c>
      <c r="K11" s="121">
        <v>15</v>
      </c>
      <c r="L11" s="121">
        <v>25</v>
      </c>
      <c r="N11" s="120" t="s">
        <v>235</v>
      </c>
      <c r="O11" s="121">
        <v>25</v>
      </c>
      <c r="P11" s="121">
        <v>25</v>
      </c>
      <c r="R11" s="120" t="s">
        <v>236</v>
      </c>
      <c r="S11" s="121">
        <v>15</v>
      </c>
      <c r="T11" s="121">
        <v>20</v>
      </c>
    </row>
    <row r="12" spans="1:22" x14ac:dyDescent="0.2">
      <c r="F12" s="120" t="s">
        <v>237</v>
      </c>
      <c r="G12" s="123">
        <v>20</v>
      </c>
      <c r="H12" s="123">
        <v>20</v>
      </c>
      <c r="J12" s="120" t="s">
        <v>238</v>
      </c>
      <c r="K12" s="121">
        <v>15</v>
      </c>
      <c r="L12" s="121">
        <v>25</v>
      </c>
      <c r="N12" s="120" t="s">
        <v>239</v>
      </c>
      <c r="O12" s="121">
        <v>25</v>
      </c>
      <c r="P12" s="121">
        <v>25</v>
      </c>
      <c r="R12" s="120" t="s">
        <v>238</v>
      </c>
      <c r="S12" s="121">
        <v>15</v>
      </c>
      <c r="T12" s="121">
        <v>20</v>
      </c>
    </row>
    <row r="13" spans="1:22" x14ac:dyDescent="0.2">
      <c r="F13" s="120" t="s">
        <v>155</v>
      </c>
      <c r="G13" s="123">
        <v>40</v>
      </c>
      <c r="H13" s="123">
        <v>40</v>
      </c>
      <c r="J13" s="120" t="s">
        <v>240</v>
      </c>
      <c r="K13" s="121">
        <v>12</v>
      </c>
      <c r="L13" s="121">
        <v>15</v>
      </c>
      <c r="N13" s="120" t="s">
        <v>241</v>
      </c>
      <c r="O13" s="121">
        <v>15</v>
      </c>
      <c r="P13" s="121">
        <v>15</v>
      </c>
      <c r="R13" s="120" t="s">
        <v>240</v>
      </c>
      <c r="S13" s="121">
        <v>12</v>
      </c>
      <c r="T13" s="121">
        <v>15</v>
      </c>
    </row>
    <row r="14" spans="1:22" x14ac:dyDescent="0.2">
      <c r="F14" s="120" t="s">
        <v>156</v>
      </c>
      <c r="G14" s="123">
        <v>40</v>
      </c>
      <c r="H14" s="123">
        <v>40</v>
      </c>
      <c r="J14" s="120" t="s">
        <v>184</v>
      </c>
      <c r="K14" s="121">
        <v>50</v>
      </c>
      <c r="L14" s="121">
        <v>50</v>
      </c>
      <c r="N14" s="120" t="s">
        <v>242</v>
      </c>
      <c r="O14" s="121">
        <v>25</v>
      </c>
      <c r="P14" s="121">
        <v>25</v>
      </c>
      <c r="R14" s="120" t="s">
        <v>243</v>
      </c>
      <c r="S14" s="121">
        <v>7</v>
      </c>
      <c r="T14" s="121">
        <v>12</v>
      </c>
    </row>
    <row r="15" spans="1:22" x14ac:dyDescent="0.2">
      <c r="F15" s="120" t="s">
        <v>244</v>
      </c>
      <c r="G15" s="123">
        <v>30</v>
      </c>
      <c r="H15" s="123">
        <v>30</v>
      </c>
      <c r="J15" s="120" t="s">
        <v>185</v>
      </c>
      <c r="K15" s="121">
        <v>40</v>
      </c>
      <c r="L15" s="121">
        <v>40</v>
      </c>
      <c r="N15" s="120" t="s">
        <v>245</v>
      </c>
      <c r="O15" s="121">
        <v>50</v>
      </c>
      <c r="P15" s="121">
        <v>50</v>
      </c>
      <c r="R15" s="120" t="s">
        <v>246</v>
      </c>
      <c r="S15" s="121">
        <v>15</v>
      </c>
      <c r="T15" s="121">
        <v>25</v>
      </c>
    </row>
    <row r="16" spans="1:22" x14ac:dyDescent="0.2">
      <c r="F16" s="120" t="s">
        <v>212</v>
      </c>
      <c r="G16" s="123">
        <v>40</v>
      </c>
      <c r="H16" s="123">
        <v>40</v>
      </c>
      <c r="J16" s="120" t="s">
        <v>187</v>
      </c>
      <c r="K16" s="121">
        <v>20</v>
      </c>
      <c r="L16" s="121">
        <v>20</v>
      </c>
      <c r="N16" s="120" t="s">
        <v>247</v>
      </c>
      <c r="O16" s="121">
        <v>25</v>
      </c>
      <c r="P16" s="121">
        <v>25</v>
      </c>
      <c r="R16" s="120" t="s">
        <v>170</v>
      </c>
      <c r="S16" s="121">
        <v>15</v>
      </c>
      <c r="T16" s="121">
        <v>15</v>
      </c>
    </row>
    <row r="17" spans="6:20" x14ac:dyDescent="0.2">
      <c r="F17" s="120" t="s">
        <v>248</v>
      </c>
      <c r="G17" s="123">
        <v>30</v>
      </c>
      <c r="H17" s="123">
        <v>30</v>
      </c>
      <c r="J17" s="120" t="s">
        <v>188</v>
      </c>
      <c r="K17" s="121">
        <v>25</v>
      </c>
      <c r="L17" s="121">
        <v>25</v>
      </c>
      <c r="N17" s="120" t="s">
        <v>197</v>
      </c>
      <c r="O17" s="121">
        <v>35</v>
      </c>
      <c r="P17" s="121">
        <v>35</v>
      </c>
      <c r="R17" s="120" t="s">
        <v>171</v>
      </c>
      <c r="S17" s="121">
        <v>20</v>
      </c>
      <c r="T17" s="121">
        <v>25</v>
      </c>
    </row>
    <row r="18" spans="6:20" x14ac:dyDescent="0.2">
      <c r="F18" s="120" t="s">
        <v>189</v>
      </c>
      <c r="G18" s="123">
        <v>20</v>
      </c>
      <c r="H18" s="123">
        <v>25</v>
      </c>
      <c r="J18" s="120" t="s">
        <v>243</v>
      </c>
      <c r="K18" s="121">
        <v>7</v>
      </c>
      <c r="L18" s="121">
        <v>12</v>
      </c>
      <c r="N18" s="120" t="s">
        <v>249</v>
      </c>
      <c r="O18" s="121">
        <v>5</v>
      </c>
      <c r="P18" s="121">
        <v>7</v>
      </c>
      <c r="R18" s="120" t="s">
        <v>250</v>
      </c>
      <c r="S18" s="121">
        <v>15</v>
      </c>
      <c r="T18" s="121">
        <v>20</v>
      </c>
    </row>
    <row r="19" spans="6:20" x14ac:dyDescent="0.2">
      <c r="F19" s="120" t="s">
        <v>190</v>
      </c>
      <c r="G19" s="123">
        <v>20</v>
      </c>
      <c r="H19" s="123">
        <v>25</v>
      </c>
      <c r="J19" s="120" t="s">
        <v>246</v>
      </c>
      <c r="K19" s="121">
        <v>15</v>
      </c>
      <c r="L19" s="121">
        <v>25</v>
      </c>
      <c r="N19" s="120" t="s">
        <v>251</v>
      </c>
      <c r="O19" s="121">
        <v>15</v>
      </c>
      <c r="P19" s="121">
        <v>15</v>
      </c>
      <c r="R19" s="120" t="s">
        <v>252</v>
      </c>
      <c r="S19" s="121">
        <v>35</v>
      </c>
      <c r="T19" s="121">
        <v>40</v>
      </c>
    </row>
    <row r="20" spans="6:20" x14ac:dyDescent="0.2">
      <c r="F20" s="120" t="s">
        <v>191</v>
      </c>
      <c r="G20" s="123">
        <v>15</v>
      </c>
      <c r="H20" s="123">
        <v>20</v>
      </c>
      <c r="J20" s="120" t="s">
        <v>170</v>
      </c>
      <c r="K20" s="121">
        <v>15</v>
      </c>
      <c r="L20" s="121">
        <v>15</v>
      </c>
      <c r="N20" s="120" t="s">
        <v>253</v>
      </c>
      <c r="O20" s="121">
        <v>15</v>
      </c>
      <c r="P20" s="121">
        <v>20</v>
      </c>
      <c r="R20" s="120" t="s">
        <v>254</v>
      </c>
      <c r="S20" s="121">
        <v>10</v>
      </c>
      <c r="T20" s="121">
        <v>15</v>
      </c>
    </row>
    <row r="21" spans="6:20" x14ac:dyDescent="0.2">
      <c r="F21" s="120" t="s">
        <v>192</v>
      </c>
      <c r="G21" s="123">
        <v>15</v>
      </c>
      <c r="H21" s="123">
        <v>20</v>
      </c>
      <c r="J21" s="120" t="s">
        <v>195</v>
      </c>
      <c r="K21" s="121">
        <v>50</v>
      </c>
      <c r="L21" s="121">
        <v>50</v>
      </c>
      <c r="N21" s="120" t="s">
        <v>255</v>
      </c>
      <c r="O21" s="121">
        <v>35</v>
      </c>
      <c r="P21" s="121">
        <v>35</v>
      </c>
      <c r="R21" s="120" t="s">
        <v>186</v>
      </c>
      <c r="S21" s="121">
        <v>15</v>
      </c>
      <c r="T21" s="121">
        <v>25</v>
      </c>
    </row>
    <row r="22" spans="6:20" ht="22.5" x14ac:dyDescent="0.2">
      <c r="F22" s="120" t="s">
        <v>193</v>
      </c>
      <c r="G22" s="123">
        <v>50</v>
      </c>
      <c r="H22" s="123">
        <v>50</v>
      </c>
      <c r="J22" s="120" t="s">
        <v>256</v>
      </c>
      <c r="K22" s="121">
        <v>100</v>
      </c>
      <c r="L22" s="121">
        <v>100</v>
      </c>
      <c r="N22" s="120" t="s">
        <v>257</v>
      </c>
      <c r="O22" s="121">
        <v>12</v>
      </c>
      <c r="P22" s="121">
        <v>15</v>
      </c>
      <c r="R22" s="120" t="s">
        <v>258</v>
      </c>
      <c r="S22" s="121">
        <v>50</v>
      </c>
      <c r="T22" s="121">
        <v>50</v>
      </c>
    </row>
    <row r="23" spans="6:20" ht="22.5" x14ac:dyDescent="0.2">
      <c r="F23" s="120" t="s">
        <v>194</v>
      </c>
      <c r="G23" s="123">
        <v>15</v>
      </c>
      <c r="H23" s="123">
        <v>15</v>
      </c>
      <c r="J23" s="120" t="s">
        <v>259</v>
      </c>
      <c r="K23" s="121">
        <v>100</v>
      </c>
      <c r="L23" s="121">
        <v>100</v>
      </c>
      <c r="N23" s="120" t="s">
        <v>260</v>
      </c>
      <c r="O23" s="121">
        <v>20</v>
      </c>
      <c r="P23" s="121">
        <v>20</v>
      </c>
      <c r="R23" s="120" t="s">
        <v>261</v>
      </c>
      <c r="S23" s="121">
        <v>15</v>
      </c>
      <c r="T23" s="121">
        <v>25</v>
      </c>
    </row>
    <row r="24" spans="6:20" x14ac:dyDescent="0.2">
      <c r="F24" s="120" t="s">
        <v>158</v>
      </c>
      <c r="G24" s="123">
        <v>25</v>
      </c>
      <c r="H24" s="123">
        <v>25</v>
      </c>
      <c r="J24" s="120" t="s">
        <v>262</v>
      </c>
      <c r="K24" s="121">
        <v>100</v>
      </c>
      <c r="L24" s="121">
        <v>100</v>
      </c>
      <c r="N24" s="120" t="s">
        <v>263</v>
      </c>
      <c r="O24" s="121">
        <v>15</v>
      </c>
      <c r="P24" s="121">
        <v>15</v>
      </c>
      <c r="R24" s="120" t="s">
        <v>264</v>
      </c>
      <c r="S24" s="121">
        <v>40</v>
      </c>
      <c r="T24" s="121">
        <v>50</v>
      </c>
    </row>
    <row r="25" spans="6:20" ht="22.5" x14ac:dyDescent="0.2">
      <c r="F25" s="120" t="s">
        <v>265</v>
      </c>
      <c r="G25" s="123">
        <v>10</v>
      </c>
      <c r="H25" s="123">
        <v>20</v>
      </c>
      <c r="J25" s="120" t="s">
        <v>482</v>
      </c>
      <c r="K25" s="121">
        <v>100</v>
      </c>
      <c r="L25" s="121">
        <v>100</v>
      </c>
      <c r="N25" s="120" t="s">
        <v>266</v>
      </c>
      <c r="O25" s="121">
        <v>50</v>
      </c>
      <c r="P25" s="121">
        <v>50</v>
      </c>
      <c r="R25" s="120" t="s">
        <v>267</v>
      </c>
      <c r="S25" s="121">
        <v>20</v>
      </c>
      <c r="T25" s="121">
        <v>25</v>
      </c>
    </row>
    <row r="26" spans="6:20" ht="22.5" x14ac:dyDescent="0.2">
      <c r="F26" s="120" t="s">
        <v>268</v>
      </c>
      <c r="G26" s="123">
        <v>10</v>
      </c>
      <c r="H26" s="123">
        <v>10</v>
      </c>
      <c r="J26" s="120" t="s">
        <v>269</v>
      </c>
      <c r="K26" s="121">
        <v>75</v>
      </c>
      <c r="L26" s="121">
        <v>75</v>
      </c>
      <c r="N26" s="120" t="s">
        <v>270</v>
      </c>
      <c r="O26" s="121">
        <v>50</v>
      </c>
      <c r="P26" s="121">
        <v>50</v>
      </c>
      <c r="R26" s="120" t="s">
        <v>271</v>
      </c>
      <c r="S26" s="121">
        <v>10</v>
      </c>
      <c r="T26" s="121">
        <v>10</v>
      </c>
    </row>
    <row r="27" spans="6:20" ht="33.75" x14ac:dyDescent="0.2">
      <c r="F27" s="120" t="s">
        <v>272</v>
      </c>
      <c r="G27" s="123">
        <v>10</v>
      </c>
      <c r="H27" s="123">
        <v>10</v>
      </c>
      <c r="J27" s="120" t="s">
        <v>273</v>
      </c>
      <c r="K27" s="121">
        <v>100</v>
      </c>
      <c r="L27" s="121">
        <v>100</v>
      </c>
      <c r="N27" s="120" t="s">
        <v>274</v>
      </c>
      <c r="O27" s="121">
        <v>35</v>
      </c>
      <c r="P27" s="121">
        <v>35</v>
      </c>
      <c r="R27" s="120" t="s">
        <v>275</v>
      </c>
      <c r="S27" s="121">
        <v>10</v>
      </c>
      <c r="T27" s="121">
        <v>20</v>
      </c>
    </row>
    <row r="28" spans="6:20" x14ac:dyDescent="0.2">
      <c r="F28" s="120" t="s">
        <v>276</v>
      </c>
      <c r="G28" s="123">
        <v>25</v>
      </c>
      <c r="H28" s="123">
        <v>25</v>
      </c>
      <c r="J28" s="120" t="s">
        <v>171</v>
      </c>
      <c r="K28" s="121">
        <v>20</v>
      </c>
      <c r="L28" s="121">
        <v>25</v>
      </c>
      <c r="N28" s="120" t="s">
        <v>277</v>
      </c>
      <c r="O28" s="121">
        <v>50</v>
      </c>
      <c r="P28" s="121">
        <v>50</v>
      </c>
      <c r="R28" s="120" t="s">
        <v>278</v>
      </c>
      <c r="S28" s="121">
        <v>20</v>
      </c>
      <c r="T28" s="121">
        <v>30</v>
      </c>
    </row>
    <row r="29" spans="6:20" ht="22.5" x14ac:dyDescent="0.2">
      <c r="F29" s="120" t="s">
        <v>159</v>
      </c>
      <c r="G29" s="123">
        <v>15</v>
      </c>
      <c r="H29" s="123">
        <v>20</v>
      </c>
      <c r="J29" s="120" t="s">
        <v>172</v>
      </c>
      <c r="K29" s="121">
        <v>10</v>
      </c>
      <c r="L29" s="121">
        <v>15</v>
      </c>
      <c r="N29" s="120" t="s">
        <v>279</v>
      </c>
      <c r="O29" s="121">
        <v>35</v>
      </c>
      <c r="P29" s="121">
        <v>50</v>
      </c>
      <c r="R29" s="120" t="s">
        <v>210</v>
      </c>
      <c r="S29" s="121">
        <v>30</v>
      </c>
      <c r="T29" s="121">
        <v>35</v>
      </c>
    </row>
    <row r="30" spans="6:20" x14ac:dyDescent="0.2">
      <c r="F30" s="119" t="s">
        <v>280</v>
      </c>
      <c r="G30" s="122">
        <v>5</v>
      </c>
      <c r="H30" s="122">
        <v>5</v>
      </c>
      <c r="J30" s="120" t="s">
        <v>281</v>
      </c>
      <c r="K30" s="121">
        <v>50</v>
      </c>
      <c r="L30" s="121">
        <v>50</v>
      </c>
      <c r="N30" s="120" t="s">
        <v>282</v>
      </c>
      <c r="O30" s="121">
        <v>10</v>
      </c>
      <c r="P30" s="121">
        <v>20</v>
      </c>
      <c r="R30" s="120" t="s">
        <v>283</v>
      </c>
      <c r="S30" s="121">
        <v>20</v>
      </c>
      <c r="T30" s="121">
        <v>25</v>
      </c>
    </row>
    <row r="31" spans="6:20" x14ac:dyDescent="0.2">
      <c r="F31" s="119" t="s">
        <v>160</v>
      </c>
      <c r="G31" s="122">
        <v>5</v>
      </c>
      <c r="H31" s="122">
        <v>5</v>
      </c>
      <c r="J31" s="120" t="s">
        <v>284</v>
      </c>
      <c r="K31" s="121">
        <v>40</v>
      </c>
      <c r="L31" s="121">
        <v>40</v>
      </c>
      <c r="N31" s="120" t="s">
        <v>285</v>
      </c>
      <c r="O31" s="121">
        <v>10</v>
      </c>
      <c r="P31" s="121">
        <v>20</v>
      </c>
      <c r="R31" s="120" t="s">
        <v>286</v>
      </c>
      <c r="S31" s="121">
        <v>12</v>
      </c>
      <c r="T31" s="121">
        <v>20</v>
      </c>
    </row>
    <row r="32" spans="6:20" x14ac:dyDescent="0.2">
      <c r="F32" s="120" t="s">
        <v>287</v>
      </c>
      <c r="G32" s="123">
        <v>25</v>
      </c>
      <c r="H32" s="123">
        <v>25</v>
      </c>
      <c r="J32" s="120" t="s">
        <v>250</v>
      </c>
      <c r="K32" s="121">
        <v>15</v>
      </c>
      <c r="L32" s="121">
        <v>20</v>
      </c>
      <c r="N32" s="120" t="s">
        <v>288</v>
      </c>
      <c r="O32" s="121">
        <v>20</v>
      </c>
      <c r="P32" s="121">
        <v>30</v>
      </c>
      <c r="R32" s="120" t="s">
        <v>289</v>
      </c>
      <c r="S32" s="121">
        <v>7</v>
      </c>
      <c r="T32" s="121">
        <v>10</v>
      </c>
    </row>
    <row r="33" spans="6:20" x14ac:dyDescent="0.2">
      <c r="F33" s="120" t="s">
        <v>290</v>
      </c>
      <c r="G33" s="123">
        <v>50</v>
      </c>
      <c r="H33" s="123">
        <v>50</v>
      </c>
      <c r="J33" s="120" t="s">
        <v>252</v>
      </c>
      <c r="K33" s="121">
        <v>35</v>
      </c>
      <c r="L33" s="121">
        <v>40</v>
      </c>
      <c r="N33" s="120" t="s">
        <v>291</v>
      </c>
      <c r="O33" s="121">
        <v>10</v>
      </c>
      <c r="P33" s="121">
        <v>20</v>
      </c>
      <c r="R33" s="120" t="s">
        <v>292</v>
      </c>
      <c r="S33" s="121">
        <v>75</v>
      </c>
      <c r="T33" s="121">
        <v>75</v>
      </c>
    </row>
    <row r="34" spans="6:20" x14ac:dyDescent="0.2">
      <c r="F34" s="120" t="s">
        <v>293</v>
      </c>
      <c r="G34" s="123">
        <v>15</v>
      </c>
      <c r="H34" s="123">
        <v>15</v>
      </c>
      <c r="J34" s="120" t="s">
        <v>254</v>
      </c>
      <c r="K34" s="121">
        <v>10</v>
      </c>
      <c r="L34" s="121">
        <v>15</v>
      </c>
      <c r="N34" s="120" t="s">
        <v>294</v>
      </c>
      <c r="O34" s="121">
        <v>20</v>
      </c>
      <c r="P34" s="121">
        <v>25</v>
      </c>
      <c r="R34" s="120" t="s">
        <v>295</v>
      </c>
      <c r="S34" s="121">
        <v>40</v>
      </c>
      <c r="T34" s="121">
        <v>50</v>
      </c>
    </row>
    <row r="35" spans="6:20" ht="22.5" x14ac:dyDescent="0.2">
      <c r="F35" s="120" t="s">
        <v>296</v>
      </c>
      <c r="G35" s="123">
        <v>30</v>
      </c>
      <c r="H35" s="123">
        <v>30</v>
      </c>
      <c r="J35" s="120" t="s">
        <v>186</v>
      </c>
      <c r="K35" s="121">
        <v>15</v>
      </c>
      <c r="L35" s="121">
        <v>25</v>
      </c>
      <c r="N35" s="120" t="s">
        <v>297</v>
      </c>
      <c r="O35" s="121">
        <v>20</v>
      </c>
      <c r="P35" s="121">
        <v>25</v>
      </c>
      <c r="R35" s="120" t="s">
        <v>298</v>
      </c>
      <c r="S35" s="121">
        <v>50</v>
      </c>
      <c r="T35" s="121">
        <v>50</v>
      </c>
    </row>
    <row r="36" spans="6:20" ht="22.5" x14ac:dyDescent="0.2">
      <c r="F36" s="120" t="s">
        <v>299</v>
      </c>
      <c r="G36" s="123">
        <v>20</v>
      </c>
      <c r="H36" s="123">
        <v>20</v>
      </c>
      <c r="J36" s="120" t="s">
        <v>483</v>
      </c>
      <c r="K36" s="121">
        <v>50</v>
      </c>
      <c r="L36" s="121">
        <v>50</v>
      </c>
      <c r="N36" s="120" t="s">
        <v>300</v>
      </c>
      <c r="O36" s="121">
        <v>50</v>
      </c>
      <c r="P36" s="121">
        <v>50</v>
      </c>
      <c r="R36" s="120" t="s">
        <v>301</v>
      </c>
      <c r="S36" s="121">
        <v>15</v>
      </c>
      <c r="T36" s="121">
        <v>20</v>
      </c>
    </row>
    <row r="37" spans="6:20" x14ac:dyDescent="0.2">
      <c r="F37" s="120" t="s">
        <v>302</v>
      </c>
      <c r="G37" s="123">
        <v>25</v>
      </c>
      <c r="H37" s="123">
        <v>25</v>
      </c>
      <c r="J37" s="120" t="s">
        <v>261</v>
      </c>
      <c r="K37" s="121">
        <v>15</v>
      </c>
      <c r="L37" s="121">
        <v>25</v>
      </c>
      <c r="N37" s="120" t="s">
        <v>173</v>
      </c>
      <c r="O37" s="121">
        <v>25</v>
      </c>
      <c r="P37" s="121">
        <v>25</v>
      </c>
      <c r="R37" s="120" t="s">
        <v>303</v>
      </c>
      <c r="S37" s="121">
        <v>20</v>
      </c>
      <c r="T37" s="121">
        <v>25</v>
      </c>
    </row>
    <row r="38" spans="6:20" ht="22.5" x14ac:dyDescent="0.2">
      <c r="F38" s="120" t="s">
        <v>304</v>
      </c>
      <c r="G38" s="123">
        <v>5</v>
      </c>
      <c r="H38" s="123">
        <v>5</v>
      </c>
      <c r="J38" s="120" t="s">
        <v>264</v>
      </c>
      <c r="K38" s="121">
        <v>40</v>
      </c>
      <c r="L38" s="121">
        <v>50</v>
      </c>
      <c r="N38" s="120" t="s">
        <v>174</v>
      </c>
      <c r="O38" s="121">
        <v>25</v>
      </c>
      <c r="P38" s="121">
        <v>25</v>
      </c>
      <c r="R38" s="120" t="s">
        <v>305</v>
      </c>
      <c r="S38" s="121">
        <v>15</v>
      </c>
      <c r="T38" s="121">
        <v>20</v>
      </c>
    </row>
    <row r="39" spans="6:20" ht="22.5" x14ac:dyDescent="0.2">
      <c r="F39" s="120" t="s">
        <v>306</v>
      </c>
      <c r="G39" s="123">
        <v>50</v>
      </c>
      <c r="H39" s="123">
        <v>50</v>
      </c>
      <c r="J39" s="120" t="s">
        <v>484</v>
      </c>
      <c r="K39" s="121">
        <v>20</v>
      </c>
      <c r="L39" s="121">
        <v>25</v>
      </c>
      <c r="N39" s="120" t="s">
        <v>175</v>
      </c>
      <c r="O39" s="121">
        <v>50</v>
      </c>
      <c r="P39" s="121">
        <v>50</v>
      </c>
      <c r="R39" s="120" t="s">
        <v>307</v>
      </c>
      <c r="S39" s="121">
        <v>50</v>
      </c>
      <c r="T39" s="121">
        <v>50</v>
      </c>
    </row>
    <row r="40" spans="6:20" ht="22.5" x14ac:dyDescent="0.2">
      <c r="F40" s="120" t="s">
        <v>308</v>
      </c>
      <c r="G40" s="123">
        <v>15</v>
      </c>
      <c r="H40" s="123">
        <v>15</v>
      </c>
      <c r="J40" s="120" t="s">
        <v>214</v>
      </c>
      <c r="K40" s="121">
        <v>10</v>
      </c>
      <c r="L40" s="121">
        <v>10</v>
      </c>
      <c r="N40" s="120" t="s">
        <v>215</v>
      </c>
      <c r="O40" s="121">
        <v>50</v>
      </c>
      <c r="P40" s="121">
        <v>50</v>
      </c>
      <c r="R40" s="120" t="s">
        <v>309</v>
      </c>
      <c r="S40" s="121">
        <v>20</v>
      </c>
      <c r="T40" s="121">
        <v>25</v>
      </c>
    </row>
    <row r="41" spans="6:20" ht="22.5" x14ac:dyDescent="0.2">
      <c r="F41" s="120" t="s">
        <v>310</v>
      </c>
      <c r="G41" s="123">
        <v>30</v>
      </c>
      <c r="H41" s="123">
        <v>30</v>
      </c>
      <c r="J41" s="120" t="s">
        <v>311</v>
      </c>
      <c r="K41" s="121">
        <v>40</v>
      </c>
      <c r="L41" s="121">
        <v>40</v>
      </c>
      <c r="N41" s="120" t="s">
        <v>312</v>
      </c>
      <c r="O41" s="121">
        <v>35</v>
      </c>
      <c r="P41" s="121">
        <v>35</v>
      </c>
      <c r="R41" s="120" t="s">
        <v>313</v>
      </c>
      <c r="S41" s="121">
        <v>35</v>
      </c>
      <c r="T41" s="121">
        <v>40</v>
      </c>
    </row>
    <row r="42" spans="6:20" x14ac:dyDescent="0.2">
      <c r="F42" s="120" t="s">
        <v>181</v>
      </c>
      <c r="G42" s="123">
        <v>15</v>
      </c>
      <c r="H42" s="123">
        <v>15</v>
      </c>
      <c r="J42" s="120" t="s">
        <v>314</v>
      </c>
      <c r="K42" s="121">
        <v>10</v>
      </c>
      <c r="L42" s="121">
        <v>10</v>
      </c>
      <c r="N42" s="120" t="s">
        <v>315</v>
      </c>
      <c r="O42" s="121">
        <v>75</v>
      </c>
      <c r="P42" s="121">
        <v>75</v>
      </c>
      <c r="R42" s="120" t="s">
        <v>316</v>
      </c>
      <c r="S42" s="121">
        <v>10</v>
      </c>
      <c r="T42" s="121">
        <v>15</v>
      </c>
    </row>
    <row r="43" spans="6:20" x14ac:dyDescent="0.2">
      <c r="F43" s="120" t="s">
        <v>161</v>
      </c>
      <c r="G43" s="123">
        <v>15</v>
      </c>
      <c r="H43" s="123">
        <v>15</v>
      </c>
      <c r="J43" s="120" t="s">
        <v>201</v>
      </c>
      <c r="K43" s="121">
        <v>20</v>
      </c>
      <c r="L43" s="121">
        <v>25</v>
      </c>
      <c r="N43" s="120" t="s">
        <v>317</v>
      </c>
      <c r="O43" s="121">
        <v>50</v>
      </c>
      <c r="P43" s="121">
        <v>50</v>
      </c>
      <c r="R43" s="120" t="s">
        <v>318</v>
      </c>
      <c r="S43" s="121">
        <v>50</v>
      </c>
      <c r="T43" s="121">
        <v>50</v>
      </c>
    </row>
    <row r="44" spans="6:20" x14ac:dyDescent="0.2">
      <c r="F44" s="120" t="s">
        <v>162</v>
      </c>
      <c r="G44" s="123">
        <v>8</v>
      </c>
      <c r="H44" s="123">
        <v>8</v>
      </c>
      <c r="J44" s="120" t="s">
        <v>319</v>
      </c>
      <c r="K44" s="121">
        <v>30</v>
      </c>
      <c r="L44" s="121">
        <v>30</v>
      </c>
      <c r="N44" s="120" t="s">
        <v>320</v>
      </c>
      <c r="O44" s="121">
        <v>40</v>
      </c>
      <c r="P44" s="121">
        <v>40</v>
      </c>
      <c r="R44" s="120" t="s">
        <v>321</v>
      </c>
      <c r="S44" s="121">
        <v>10</v>
      </c>
      <c r="T44" s="121">
        <v>15</v>
      </c>
    </row>
    <row r="45" spans="6:20" x14ac:dyDescent="0.2">
      <c r="F45" s="120" t="s">
        <v>163</v>
      </c>
      <c r="G45" s="123">
        <v>10</v>
      </c>
      <c r="H45" s="123">
        <v>10</v>
      </c>
      <c r="J45" s="120" t="s">
        <v>275</v>
      </c>
      <c r="K45" s="121">
        <v>10</v>
      </c>
      <c r="L45" s="121">
        <v>20</v>
      </c>
      <c r="N45" s="120" t="s">
        <v>322</v>
      </c>
      <c r="O45" s="121">
        <v>25</v>
      </c>
      <c r="P45" s="121">
        <v>25</v>
      </c>
      <c r="R45" s="120" t="s">
        <v>323</v>
      </c>
      <c r="S45" s="121">
        <v>30</v>
      </c>
      <c r="T45" s="121">
        <v>40</v>
      </c>
    </row>
    <row r="46" spans="6:20" ht="24.6" customHeight="1" x14ac:dyDescent="0.2">
      <c r="F46" s="120" t="s">
        <v>164</v>
      </c>
      <c r="G46" s="123">
        <v>15</v>
      </c>
      <c r="H46" s="123">
        <v>15</v>
      </c>
      <c r="J46" s="120" t="s">
        <v>324</v>
      </c>
      <c r="K46" s="121">
        <v>50</v>
      </c>
      <c r="L46" s="121">
        <v>50</v>
      </c>
      <c r="N46" s="120" t="s">
        <v>178</v>
      </c>
      <c r="O46" s="121">
        <v>50</v>
      </c>
      <c r="P46" s="121">
        <v>50</v>
      </c>
      <c r="R46" s="120" t="s">
        <v>325</v>
      </c>
      <c r="S46" s="121">
        <v>25</v>
      </c>
      <c r="T46" s="121">
        <v>35</v>
      </c>
    </row>
    <row r="47" spans="6:20" ht="31.35" customHeight="1" x14ac:dyDescent="0.2">
      <c r="F47" s="120" t="s">
        <v>202</v>
      </c>
      <c r="G47" s="123">
        <v>60</v>
      </c>
      <c r="H47" s="123">
        <v>60</v>
      </c>
      <c r="J47" s="120" t="s">
        <v>326</v>
      </c>
      <c r="K47" s="121">
        <v>30</v>
      </c>
      <c r="L47" s="121">
        <v>30</v>
      </c>
      <c r="N47" s="120" t="s">
        <v>327</v>
      </c>
      <c r="O47" s="121">
        <v>50</v>
      </c>
      <c r="P47" s="121">
        <v>50</v>
      </c>
      <c r="R47" s="120" t="s">
        <v>328</v>
      </c>
      <c r="S47" s="121">
        <v>10</v>
      </c>
      <c r="T47" s="121">
        <v>20</v>
      </c>
    </row>
    <row r="48" spans="6:20" ht="22.5" x14ac:dyDescent="0.2">
      <c r="F48" s="120" t="s">
        <v>213</v>
      </c>
      <c r="G48" s="123">
        <v>30</v>
      </c>
      <c r="H48" s="123">
        <v>30</v>
      </c>
      <c r="J48" s="120" t="s">
        <v>329</v>
      </c>
      <c r="K48" s="121">
        <v>25</v>
      </c>
      <c r="L48" s="121">
        <v>25</v>
      </c>
      <c r="N48" s="120" t="s">
        <v>330</v>
      </c>
      <c r="O48" s="121">
        <v>25</v>
      </c>
      <c r="P48" s="121">
        <v>25</v>
      </c>
      <c r="R48" s="125"/>
      <c r="S48" s="126"/>
      <c r="T48" s="127"/>
    </row>
    <row r="49" spans="6:16" ht="22.5" x14ac:dyDescent="0.2">
      <c r="F49" s="120" t="s">
        <v>203</v>
      </c>
      <c r="G49" s="123">
        <v>25</v>
      </c>
      <c r="H49" s="123">
        <v>25</v>
      </c>
      <c r="J49" s="120" t="s">
        <v>278</v>
      </c>
      <c r="K49" s="121">
        <v>20</v>
      </c>
      <c r="L49" s="121">
        <v>30</v>
      </c>
      <c r="N49" s="120" t="s">
        <v>331</v>
      </c>
      <c r="O49" s="121">
        <v>20</v>
      </c>
      <c r="P49" s="121">
        <v>20</v>
      </c>
    </row>
    <row r="50" spans="6:16" x14ac:dyDescent="0.2">
      <c r="F50" s="120" t="s">
        <v>332</v>
      </c>
      <c r="G50" s="123">
        <v>50</v>
      </c>
      <c r="H50" s="123">
        <v>50</v>
      </c>
      <c r="J50" s="120" t="s">
        <v>333</v>
      </c>
      <c r="K50" s="121">
        <v>25</v>
      </c>
      <c r="L50" s="121">
        <v>30</v>
      </c>
      <c r="N50" s="120" t="s">
        <v>334</v>
      </c>
      <c r="O50" s="121">
        <v>15</v>
      </c>
      <c r="P50" s="121">
        <v>15</v>
      </c>
    </row>
    <row r="51" spans="6:16" ht="22.5" x14ac:dyDescent="0.2">
      <c r="F51" s="120" t="s">
        <v>335</v>
      </c>
      <c r="G51" s="123">
        <v>50</v>
      </c>
      <c r="H51" s="123">
        <v>50</v>
      </c>
      <c r="J51" s="120" t="s">
        <v>336</v>
      </c>
      <c r="K51" s="121">
        <v>30</v>
      </c>
      <c r="L51" s="121">
        <v>35</v>
      </c>
      <c r="N51" s="120" t="s">
        <v>337</v>
      </c>
      <c r="O51" s="121">
        <v>30</v>
      </c>
      <c r="P51" s="121">
        <v>30</v>
      </c>
    </row>
    <row r="52" spans="6:16" x14ac:dyDescent="0.2">
      <c r="F52" s="120" t="s">
        <v>338</v>
      </c>
      <c r="G52" s="123">
        <v>40</v>
      </c>
      <c r="H52" s="123">
        <v>40</v>
      </c>
      <c r="J52" s="120" t="s">
        <v>283</v>
      </c>
      <c r="K52" s="121">
        <v>20</v>
      </c>
      <c r="L52" s="121">
        <v>25</v>
      </c>
      <c r="N52" s="120" t="s">
        <v>339</v>
      </c>
      <c r="O52" s="121">
        <v>20</v>
      </c>
      <c r="P52" s="121">
        <v>20</v>
      </c>
    </row>
    <row r="53" spans="6:16" x14ac:dyDescent="0.2">
      <c r="F53" s="120" t="s">
        <v>340</v>
      </c>
      <c r="G53" s="123">
        <v>10</v>
      </c>
      <c r="H53" s="123">
        <v>10</v>
      </c>
      <c r="J53" s="120" t="s">
        <v>341</v>
      </c>
      <c r="K53" s="121">
        <v>30</v>
      </c>
      <c r="L53" s="121">
        <v>30</v>
      </c>
      <c r="N53" s="120" t="s">
        <v>342</v>
      </c>
      <c r="O53" s="121">
        <v>25</v>
      </c>
      <c r="P53" s="121">
        <v>25</v>
      </c>
    </row>
    <row r="54" spans="6:16" x14ac:dyDescent="0.2">
      <c r="F54" s="120" t="s">
        <v>501</v>
      </c>
      <c r="G54" s="123">
        <v>15</v>
      </c>
      <c r="H54" s="123">
        <v>15</v>
      </c>
      <c r="J54" s="120" t="s">
        <v>343</v>
      </c>
      <c r="K54" s="121">
        <v>20</v>
      </c>
      <c r="L54" s="121">
        <v>20</v>
      </c>
      <c r="N54" s="120" t="s">
        <v>344</v>
      </c>
      <c r="O54" s="121">
        <v>20</v>
      </c>
      <c r="P54" s="121">
        <v>20</v>
      </c>
    </row>
    <row r="55" spans="6:16" x14ac:dyDescent="0.2">
      <c r="F55" s="120" t="s">
        <v>345</v>
      </c>
      <c r="G55" s="123">
        <v>15</v>
      </c>
      <c r="H55" s="123">
        <v>15</v>
      </c>
      <c r="J55" s="120" t="s">
        <v>286</v>
      </c>
      <c r="K55" s="121">
        <v>12</v>
      </c>
      <c r="L55" s="121">
        <v>20</v>
      </c>
      <c r="N55" s="120" t="s">
        <v>346</v>
      </c>
      <c r="O55" s="121">
        <v>30</v>
      </c>
      <c r="P55" s="121">
        <v>30</v>
      </c>
    </row>
    <row r="56" spans="6:16" x14ac:dyDescent="0.2">
      <c r="F56" s="120" t="s">
        <v>347</v>
      </c>
      <c r="G56" s="123">
        <v>25</v>
      </c>
      <c r="H56" s="123">
        <v>25</v>
      </c>
      <c r="J56" s="120" t="s">
        <v>348</v>
      </c>
      <c r="K56" s="121">
        <v>25</v>
      </c>
      <c r="L56" s="121">
        <v>30</v>
      </c>
      <c r="N56" s="120" t="s">
        <v>349</v>
      </c>
      <c r="O56" s="121">
        <v>25</v>
      </c>
      <c r="P56" s="121">
        <v>25</v>
      </c>
    </row>
    <row r="57" spans="6:16" x14ac:dyDescent="0.2">
      <c r="F57" s="120" t="s">
        <v>350</v>
      </c>
      <c r="G57" s="123">
        <v>15</v>
      </c>
      <c r="H57" s="123">
        <v>15</v>
      </c>
      <c r="J57" s="120" t="s">
        <v>351</v>
      </c>
      <c r="K57" s="121">
        <v>5</v>
      </c>
      <c r="L57" s="121">
        <v>10</v>
      </c>
      <c r="N57" s="120" t="s">
        <v>352</v>
      </c>
      <c r="O57" s="121">
        <v>40</v>
      </c>
      <c r="P57" s="121">
        <v>40</v>
      </c>
    </row>
    <row r="58" spans="6:16" x14ac:dyDescent="0.2">
      <c r="F58" s="120" t="s">
        <v>353</v>
      </c>
      <c r="G58" s="123">
        <v>10</v>
      </c>
      <c r="H58" s="123">
        <v>10</v>
      </c>
      <c r="J58" s="120" t="s">
        <v>354</v>
      </c>
      <c r="K58" s="121">
        <v>25</v>
      </c>
      <c r="L58" s="121">
        <v>25</v>
      </c>
      <c r="N58" s="120" t="s">
        <v>355</v>
      </c>
      <c r="O58" s="121">
        <v>20</v>
      </c>
      <c r="P58" s="121">
        <v>20</v>
      </c>
    </row>
    <row r="59" spans="6:16" x14ac:dyDescent="0.2">
      <c r="F59" s="120" t="s">
        <v>513</v>
      </c>
      <c r="G59" s="123">
        <v>20</v>
      </c>
      <c r="H59" s="123">
        <v>20</v>
      </c>
      <c r="J59" s="120" t="s">
        <v>357</v>
      </c>
      <c r="K59" s="122">
        <v>100</v>
      </c>
      <c r="L59" s="122">
        <v>100</v>
      </c>
      <c r="N59" s="120" t="s">
        <v>358</v>
      </c>
      <c r="O59" s="121">
        <v>20</v>
      </c>
      <c r="P59" s="121">
        <v>20</v>
      </c>
    </row>
    <row r="60" spans="6:16" ht="22.5" x14ac:dyDescent="0.2">
      <c r="F60" s="120" t="s">
        <v>356</v>
      </c>
      <c r="G60" s="123">
        <v>25</v>
      </c>
      <c r="H60" s="123">
        <v>25</v>
      </c>
      <c r="J60" s="120" t="s">
        <v>360</v>
      </c>
      <c r="K60" s="122">
        <v>100</v>
      </c>
      <c r="L60" s="122">
        <v>100</v>
      </c>
      <c r="N60" s="120" t="s">
        <v>361</v>
      </c>
      <c r="O60" s="121">
        <v>35</v>
      </c>
      <c r="P60" s="121">
        <v>35</v>
      </c>
    </row>
    <row r="61" spans="6:16" ht="22.5" x14ac:dyDescent="0.2">
      <c r="F61" s="120" t="s">
        <v>359</v>
      </c>
      <c r="G61" s="123">
        <v>25</v>
      </c>
      <c r="H61" s="123">
        <v>25</v>
      </c>
      <c r="J61" s="120" t="s">
        <v>363</v>
      </c>
      <c r="K61" s="122">
        <v>10</v>
      </c>
      <c r="L61" s="122">
        <v>10</v>
      </c>
      <c r="N61" s="120" t="s">
        <v>364</v>
      </c>
      <c r="O61" s="121">
        <v>20</v>
      </c>
      <c r="P61" s="121">
        <v>20</v>
      </c>
    </row>
    <row r="62" spans="6:16" ht="22.5" x14ac:dyDescent="0.2">
      <c r="F62" s="120" t="s">
        <v>362</v>
      </c>
      <c r="G62" s="123">
        <v>15</v>
      </c>
      <c r="H62" s="123">
        <v>20</v>
      </c>
      <c r="J62" s="119" t="s">
        <v>366</v>
      </c>
      <c r="K62" s="122">
        <v>100</v>
      </c>
      <c r="L62" s="122">
        <v>100</v>
      </c>
      <c r="N62" s="120" t="s">
        <v>367</v>
      </c>
      <c r="O62" s="121">
        <v>15</v>
      </c>
      <c r="P62" s="121">
        <v>15</v>
      </c>
    </row>
    <row r="63" spans="6:16" ht="22.5" x14ac:dyDescent="0.2">
      <c r="F63" s="120" t="s">
        <v>365</v>
      </c>
      <c r="G63" s="123">
        <v>50</v>
      </c>
      <c r="H63" s="123">
        <v>50</v>
      </c>
      <c r="J63" s="120" t="s">
        <v>157</v>
      </c>
      <c r="K63" s="123">
        <v>5</v>
      </c>
      <c r="L63" s="123">
        <v>5</v>
      </c>
      <c r="N63" s="120" t="s">
        <v>368</v>
      </c>
      <c r="O63" s="121">
        <v>30</v>
      </c>
      <c r="P63" s="121">
        <v>30</v>
      </c>
    </row>
    <row r="64" spans="6:16" ht="22.5" x14ac:dyDescent="0.2">
      <c r="F64" s="120" t="s">
        <v>165</v>
      </c>
      <c r="G64" s="123">
        <v>30</v>
      </c>
      <c r="H64" s="123">
        <v>30</v>
      </c>
      <c r="J64" s="119" t="s">
        <v>370</v>
      </c>
      <c r="K64" s="122">
        <v>5</v>
      </c>
      <c r="L64" s="122">
        <v>5</v>
      </c>
      <c r="N64" s="120" t="s">
        <v>371</v>
      </c>
      <c r="O64" s="121">
        <v>20</v>
      </c>
      <c r="P64" s="121">
        <v>20</v>
      </c>
    </row>
    <row r="65" spans="6:16" ht="22.5" x14ac:dyDescent="0.2">
      <c r="F65" s="120" t="s">
        <v>369</v>
      </c>
      <c r="G65" s="123">
        <v>35</v>
      </c>
      <c r="H65" s="123">
        <v>35</v>
      </c>
      <c r="J65" s="120" t="s">
        <v>373</v>
      </c>
      <c r="K65" s="121">
        <v>40</v>
      </c>
      <c r="L65" s="121">
        <v>40</v>
      </c>
      <c r="N65" s="120" t="s">
        <v>374</v>
      </c>
      <c r="O65" s="121">
        <v>20</v>
      </c>
      <c r="P65" s="121">
        <v>20</v>
      </c>
    </row>
    <row r="66" spans="6:16" x14ac:dyDescent="0.2">
      <c r="F66" s="120" t="s">
        <v>372</v>
      </c>
      <c r="G66" s="123">
        <v>50</v>
      </c>
      <c r="H66" s="123">
        <v>50</v>
      </c>
      <c r="J66" s="120" t="s">
        <v>376</v>
      </c>
      <c r="K66" s="121">
        <v>60</v>
      </c>
      <c r="L66" s="121">
        <v>60</v>
      </c>
      <c r="N66" s="120" t="s">
        <v>377</v>
      </c>
      <c r="O66" s="121">
        <v>35</v>
      </c>
      <c r="P66" s="121">
        <v>35</v>
      </c>
    </row>
    <row r="67" spans="6:16" ht="22.5" x14ac:dyDescent="0.2">
      <c r="F67" s="120" t="s">
        <v>375</v>
      </c>
      <c r="G67" s="123">
        <v>50</v>
      </c>
      <c r="H67" s="123">
        <v>50</v>
      </c>
      <c r="J67" s="120" t="s">
        <v>379</v>
      </c>
      <c r="K67" s="121">
        <v>50</v>
      </c>
      <c r="L67" s="121">
        <v>50</v>
      </c>
      <c r="N67" s="120" t="s">
        <v>380</v>
      </c>
      <c r="O67" s="121">
        <v>15</v>
      </c>
      <c r="P67" s="121">
        <v>15</v>
      </c>
    </row>
    <row r="68" spans="6:16" ht="22.5" x14ac:dyDescent="0.2">
      <c r="F68" s="120" t="s">
        <v>378</v>
      </c>
      <c r="G68" s="123">
        <v>50</v>
      </c>
      <c r="H68" s="123">
        <v>50</v>
      </c>
      <c r="J68" s="120" t="s">
        <v>382</v>
      </c>
      <c r="K68" s="121">
        <v>50</v>
      </c>
      <c r="L68" s="121">
        <v>50</v>
      </c>
      <c r="N68" s="120" t="s">
        <v>383</v>
      </c>
      <c r="O68" s="121">
        <v>15</v>
      </c>
      <c r="P68" s="121">
        <v>15</v>
      </c>
    </row>
    <row r="69" spans="6:16" ht="22.5" x14ac:dyDescent="0.2">
      <c r="F69" s="120" t="s">
        <v>381</v>
      </c>
      <c r="G69" s="123">
        <v>50</v>
      </c>
      <c r="H69" s="123">
        <v>50</v>
      </c>
      <c r="J69" s="120" t="s">
        <v>385</v>
      </c>
      <c r="K69" s="121">
        <v>50</v>
      </c>
      <c r="L69" s="121">
        <v>50</v>
      </c>
      <c r="N69" s="120" t="s">
        <v>386</v>
      </c>
      <c r="O69" s="121">
        <v>25</v>
      </c>
      <c r="P69" s="121">
        <v>25</v>
      </c>
    </row>
    <row r="70" spans="6:16" x14ac:dyDescent="0.2">
      <c r="F70" s="120" t="s">
        <v>384</v>
      </c>
      <c r="G70" s="123">
        <v>20</v>
      </c>
      <c r="H70" s="123">
        <v>25</v>
      </c>
      <c r="J70" s="120" t="s">
        <v>388</v>
      </c>
      <c r="K70" s="121">
        <v>10</v>
      </c>
      <c r="L70" s="121">
        <v>10</v>
      </c>
      <c r="N70" s="120" t="s">
        <v>389</v>
      </c>
      <c r="O70" s="121">
        <v>25</v>
      </c>
      <c r="P70" s="121">
        <v>25</v>
      </c>
    </row>
    <row r="71" spans="6:16" ht="22.5" x14ac:dyDescent="0.2">
      <c r="F71" s="120" t="s">
        <v>387</v>
      </c>
      <c r="G71" s="123">
        <v>3</v>
      </c>
      <c r="H71" s="123">
        <v>5</v>
      </c>
      <c r="J71" s="120" t="s">
        <v>391</v>
      </c>
      <c r="K71" s="121">
        <v>30</v>
      </c>
      <c r="L71" s="121">
        <v>30</v>
      </c>
      <c r="N71" s="120" t="s">
        <v>392</v>
      </c>
      <c r="O71" s="121">
        <v>20</v>
      </c>
      <c r="P71" s="121">
        <v>20</v>
      </c>
    </row>
    <row r="72" spans="6:16" x14ac:dyDescent="0.2">
      <c r="F72" s="120" t="s">
        <v>390</v>
      </c>
      <c r="G72" s="123">
        <v>10</v>
      </c>
      <c r="H72" s="123">
        <v>15</v>
      </c>
      <c r="J72" s="120" t="s">
        <v>394</v>
      </c>
      <c r="K72" s="121">
        <v>50</v>
      </c>
      <c r="L72" s="121">
        <v>50</v>
      </c>
      <c r="N72" s="120" t="s">
        <v>395</v>
      </c>
      <c r="O72" s="121">
        <v>20</v>
      </c>
      <c r="P72" s="121">
        <v>20</v>
      </c>
    </row>
    <row r="73" spans="6:16" x14ac:dyDescent="0.2">
      <c r="F73" s="120" t="s">
        <v>393</v>
      </c>
      <c r="G73" s="123">
        <v>15</v>
      </c>
      <c r="H73" s="123">
        <v>20</v>
      </c>
      <c r="J73" s="120" t="s">
        <v>397</v>
      </c>
      <c r="K73" s="121">
        <v>40</v>
      </c>
      <c r="L73" s="121">
        <v>40</v>
      </c>
      <c r="N73" s="120" t="s">
        <v>398</v>
      </c>
      <c r="O73" s="121">
        <v>10</v>
      </c>
      <c r="P73" s="121">
        <v>10</v>
      </c>
    </row>
    <row r="74" spans="6:16" x14ac:dyDescent="0.2">
      <c r="F74" s="120" t="s">
        <v>396</v>
      </c>
      <c r="G74" s="123">
        <v>20</v>
      </c>
      <c r="H74" s="123">
        <v>20</v>
      </c>
      <c r="J74" s="120" t="s">
        <v>400</v>
      </c>
      <c r="K74" s="121">
        <v>50</v>
      </c>
      <c r="L74" s="121">
        <v>50</v>
      </c>
      <c r="N74" s="120" t="s">
        <v>401</v>
      </c>
      <c r="O74" s="121">
        <v>20</v>
      </c>
      <c r="P74" s="121">
        <v>20</v>
      </c>
    </row>
    <row r="75" spans="6:16" ht="22.5" x14ac:dyDescent="0.2">
      <c r="F75" s="120" t="s">
        <v>399</v>
      </c>
      <c r="G75" s="123">
        <v>15</v>
      </c>
      <c r="H75" s="123">
        <v>25</v>
      </c>
      <c r="J75" s="120" t="s">
        <v>403</v>
      </c>
      <c r="K75" s="121">
        <v>20</v>
      </c>
      <c r="L75" s="121">
        <v>20</v>
      </c>
      <c r="N75" s="120" t="s">
        <v>404</v>
      </c>
      <c r="O75" s="121">
        <v>15</v>
      </c>
      <c r="P75" s="121">
        <v>15</v>
      </c>
    </row>
    <row r="76" spans="6:16" ht="22.5" x14ac:dyDescent="0.2">
      <c r="F76" s="120" t="s">
        <v>402</v>
      </c>
      <c r="G76" s="123">
        <v>20</v>
      </c>
      <c r="H76" s="123">
        <v>20</v>
      </c>
      <c r="J76" s="120" t="s">
        <v>406</v>
      </c>
      <c r="K76" s="121">
        <v>60</v>
      </c>
      <c r="L76" s="121">
        <v>60</v>
      </c>
      <c r="N76" s="120" t="s">
        <v>407</v>
      </c>
      <c r="O76" s="121">
        <v>50</v>
      </c>
      <c r="P76" s="121">
        <v>50</v>
      </c>
    </row>
    <row r="77" spans="6:16" x14ac:dyDescent="0.2">
      <c r="F77" s="120" t="s">
        <v>405</v>
      </c>
      <c r="G77" s="123">
        <v>40</v>
      </c>
      <c r="H77" s="123">
        <v>40</v>
      </c>
      <c r="J77" s="120" t="s">
        <v>409</v>
      </c>
      <c r="K77" s="121">
        <v>50</v>
      </c>
      <c r="L77" s="121">
        <v>50</v>
      </c>
      <c r="N77" s="120" t="s">
        <v>410</v>
      </c>
      <c r="O77" s="121">
        <v>50</v>
      </c>
      <c r="P77" s="121">
        <v>50</v>
      </c>
    </row>
    <row r="78" spans="6:16" x14ac:dyDescent="0.2">
      <c r="F78" s="120" t="s">
        <v>408</v>
      </c>
      <c r="G78" s="123">
        <v>40</v>
      </c>
      <c r="H78" s="123">
        <v>40</v>
      </c>
      <c r="J78" s="120" t="s">
        <v>412</v>
      </c>
      <c r="K78" s="121">
        <v>50</v>
      </c>
      <c r="L78" s="121">
        <v>50</v>
      </c>
      <c r="N78" s="120" t="s">
        <v>413</v>
      </c>
      <c r="O78" s="121">
        <v>15</v>
      </c>
      <c r="P78" s="121">
        <v>20</v>
      </c>
    </row>
    <row r="79" spans="6:16" x14ac:dyDescent="0.2">
      <c r="F79" s="120" t="s">
        <v>411</v>
      </c>
      <c r="G79" s="123">
        <v>35</v>
      </c>
      <c r="H79" s="123">
        <v>35</v>
      </c>
      <c r="J79" s="120" t="s">
        <v>414</v>
      </c>
      <c r="K79" s="121">
        <v>30</v>
      </c>
      <c r="L79" s="121">
        <v>30</v>
      </c>
      <c r="N79" s="120" t="s">
        <v>415</v>
      </c>
      <c r="O79" s="121">
        <v>25</v>
      </c>
      <c r="P79" s="121">
        <v>25</v>
      </c>
    </row>
    <row r="80" spans="6:16" x14ac:dyDescent="0.2">
      <c r="F80" s="120" t="s">
        <v>182</v>
      </c>
      <c r="G80" s="123">
        <v>20</v>
      </c>
      <c r="H80" s="123">
        <v>20</v>
      </c>
      <c r="J80" s="120" t="s">
        <v>416</v>
      </c>
      <c r="K80" s="121">
        <v>20</v>
      </c>
      <c r="L80" s="121">
        <v>20</v>
      </c>
      <c r="N80" s="120" t="s">
        <v>417</v>
      </c>
      <c r="O80" s="121">
        <v>10</v>
      </c>
      <c r="P80" s="121">
        <v>10</v>
      </c>
    </row>
    <row r="81" spans="6:16" x14ac:dyDescent="0.2">
      <c r="F81" s="120" t="s">
        <v>208</v>
      </c>
      <c r="G81" s="123">
        <v>15</v>
      </c>
      <c r="H81" s="123">
        <v>15</v>
      </c>
      <c r="J81" s="120" t="s">
        <v>196</v>
      </c>
      <c r="K81" s="121">
        <v>50</v>
      </c>
      <c r="L81" s="121">
        <v>50</v>
      </c>
      <c r="N81" s="120" t="s">
        <v>418</v>
      </c>
      <c r="O81" s="121">
        <v>5</v>
      </c>
      <c r="P81" s="121">
        <v>10</v>
      </c>
    </row>
    <row r="82" spans="6:16" x14ac:dyDescent="0.2">
      <c r="F82" s="120" t="s">
        <v>166</v>
      </c>
      <c r="G82" s="123">
        <v>50</v>
      </c>
      <c r="H82" s="123">
        <v>50</v>
      </c>
      <c r="J82" s="120" t="s">
        <v>485</v>
      </c>
      <c r="K82" s="121">
        <v>10</v>
      </c>
      <c r="L82" s="121">
        <v>10</v>
      </c>
      <c r="N82" s="120" t="s">
        <v>419</v>
      </c>
      <c r="O82" s="121">
        <v>15</v>
      </c>
      <c r="P82" s="121">
        <v>20</v>
      </c>
    </row>
    <row r="83" spans="6:16" x14ac:dyDescent="0.2">
      <c r="F83" s="120" t="s">
        <v>167</v>
      </c>
      <c r="G83" s="123">
        <v>50</v>
      </c>
      <c r="H83" s="123">
        <v>50</v>
      </c>
      <c r="J83" s="120" t="s">
        <v>176</v>
      </c>
      <c r="K83" s="121">
        <v>50</v>
      </c>
      <c r="L83" s="121">
        <v>50</v>
      </c>
      <c r="N83" s="120" t="s">
        <v>420</v>
      </c>
      <c r="O83" s="121">
        <v>25</v>
      </c>
      <c r="P83" s="121">
        <v>30</v>
      </c>
    </row>
    <row r="84" spans="6:16" x14ac:dyDescent="0.2">
      <c r="F84" s="128"/>
      <c r="G84" s="129"/>
      <c r="H84" s="129"/>
      <c r="J84" s="120" t="s">
        <v>177</v>
      </c>
      <c r="K84" s="121">
        <v>20</v>
      </c>
      <c r="L84" s="121">
        <v>20</v>
      </c>
      <c r="N84" s="120" t="s">
        <v>421</v>
      </c>
      <c r="O84" s="121">
        <v>20</v>
      </c>
      <c r="P84" s="121">
        <v>25</v>
      </c>
    </row>
    <row r="85" spans="6:16" x14ac:dyDescent="0.2">
      <c r="F85" s="130"/>
      <c r="G85" s="131"/>
      <c r="H85" s="131"/>
      <c r="J85" s="120" t="s">
        <v>289</v>
      </c>
      <c r="K85" s="121">
        <v>7</v>
      </c>
      <c r="L85" s="121">
        <v>10</v>
      </c>
      <c r="N85" s="120" t="s">
        <v>422</v>
      </c>
      <c r="O85" s="121">
        <v>40</v>
      </c>
      <c r="P85" s="121">
        <v>40</v>
      </c>
    </row>
    <row r="86" spans="6:16" x14ac:dyDescent="0.2">
      <c r="F86" s="130"/>
      <c r="G86" s="131"/>
      <c r="H86" s="131"/>
      <c r="J86" s="120" t="s">
        <v>292</v>
      </c>
      <c r="K86" s="121">
        <v>75</v>
      </c>
      <c r="L86" s="121">
        <v>75</v>
      </c>
      <c r="N86" s="120" t="s">
        <v>423</v>
      </c>
      <c r="O86" s="121">
        <v>40</v>
      </c>
      <c r="P86" s="121">
        <v>40</v>
      </c>
    </row>
    <row r="87" spans="6:16" x14ac:dyDescent="0.2">
      <c r="F87" s="130"/>
      <c r="G87" s="131"/>
      <c r="H87" s="131"/>
      <c r="J87" s="120" t="s">
        <v>295</v>
      </c>
      <c r="K87" s="121">
        <v>40</v>
      </c>
      <c r="L87" s="121">
        <v>50</v>
      </c>
      <c r="N87" s="120" t="s">
        <v>424</v>
      </c>
      <c r="O87" s="121">
        <v>50</v>
      </c>
      <c r="P87" s="121">
        <v>75</v>
      </c>
    </row>
    <row r="88" spans="6:16" ht="22.5" x14ac:dyDescent="0.2">
      <c r="F88" s="130"/>
      <c r="G88" s="131"/>
      <c r="H88" s="131"/>
      <c r="J88" s="120" t="s">
        <v>211</v>
      </c>
      <c r="K88" s="121">
        <v>50</v>
      </c>
      <c r="L88" s="121">
        <v>50</v>
      </c>
      <c r="N88" s="120" t="s">
        <v>425</v>
      </c>
      <c r="O88" s="121">
        <v>40</v>
      </c>
      <c r="P88" s="121">
        <v>40</v>
      </c>
    </row>
    <row r="89" spans="6:16" ht="26.1" customHeight="1" x14ac:dyDescent="0.2">
      <c r="F89" s="130"/>
      <c r="G89" s="131"/>
      <c r="H89" s="131"/>
      <c r="J89" s="120" t="s">
        <v>301</v>
      </c>
      <c r="K89" s="121">
        <v>15</v>
      </c>
      <c r="L89" s="121">
        <v>20</v>
      </c>
      <c r="N89" s="120" t="s">
        <v>426</v>
      </c>
      <c r="O89" s="121">
        <v>40</v>
      </c>
      <c r="P89" s="121">
        <v>50</v>
      </c>
    </row>
    <row r="90" spans="6:16" ht="22.5" x14ac:dyDescent="0.2">
      <c r="J90" s="120" t="s">
        <v>303</v>
      </c>
      <c r="K90" s="121">
        <v>20</v>
      </c>
      <c r="L90" s="121">
        <v>25</v>
      </c>
      <c r="N90" s="120" t="s">
        <v>427</v>
      </c>
      <c r="O90" s="121">
        <v>30</v>
      </c>
      <c r="P90" s="121">
        <v>30</v>
      </c>
    </row>
    <row r="91" spans="6:16" x14ac:dyDescent="0.2">
      <c r="J91" s="120" t="s">
        <v>305</v>
      </c>
      <c r="K91" s="121">
        <v>20</v>
      </c>
      <c r="L91" s="121">
        <v>25</v>
      </c>
      <c r="N91" s="120" t="s">
        <v>428</v>
      </c>
      <c r="O91" s="121">
        <v>20</v>
      </c>
      <c r="P91" s="121">
        <v>20</v>
      </c>
    </row>
    <row r="92" spans="6:16" ht="22.5" x14ac:dyDescent="0.2">
      <c r="J92" s="120" t="s">
        <v>429</v>
      </c>
      <c r="K92" s="121">
        <v>100</v>
      </c>
      <c r="L92" s="121">
        <v>100</v>
      </c>
      <c r="N92" s="120" t="s">
        <v>430</v>
      </c>
      <c r="O92" s="121">
        <v>50</v>
      </c>
      <c r="P92" s="121">
        <v>50</v>
      </c>
    </row>
    <row r="93" spans="6:16" ht="22.5" x14ac:dyDescent="0.2">
      <c r="J93" s="120" t="s">
        <v>431</v>
      </c>
      <c r="K93" s="121">
        <v>100</v>
      </c>
      <c r="L93" s="121">
        <v>100</v>
      </c>
      <c r="N93" s="120" t="s">
        <v>432</v>
      </c>
      <c r="O93" s="121">
        <v>75</v>
      </c>
      <c r="P93" s="121">
        <v>75</v>
      </c>
    </row>
    <row r="94" spans="6:16" x14ac:dyDescent="0.2">
      <c r="J94" s="120" t="s">
        <v>433</v>
      </c>
      <c r="K94" s="121">
        <v>40</v>
      </c>
      <c r="L94" s="121">
        <v>40</v>
      </c>
      <c r="N94" s="120" t="s">
        <v>434</v>
      </c>
      <c r="O94" s="121">
        <v>15</v>
      </c>
      <c r="P94" s="121">
        <v>20</v>
      </c>
    </row>
    <row r="95" spans="6:16" ht="22.5" x14ac:dyDescent="0.2">
      <c r="J95" s="120" t="s">
        <v>435</v>
      </c>
      <c r="K95" s="121">
        <v>100</v>
      </c>
      <c r="L95" s="121">
        <v>100</v>
      </c>
      <c r="N95" s="120" t="s">
        <v>436</v>
      </c>
      <c r="O95" s="121">
        <v>40</v>
      </c>
      <c r="P95" s="121">
        <v>40</v>
      </c>
    </row>
    <row r="96" spans="6:16" ht="22.5" x14ac:dyDescent="0.2">
      <c r="J96" s="120" t="s">
        <v>437</v>
      </c>
      <c r="K96" s="121">
        <v>10</v>
      </c>
      <c r="L96" s="121">
        <v>10</v>
      </c>
      <c r="N96" s="120" t="s">
        <v>438</v>
      </c>
      <c r="O96" s="121">
        <v>75</v>
      </c>
      <c r="P96" s="121">
        <v>75</v>
      </c>
    </row>
    <row r="97" spans="10:16" x14ac:dyDescent="0.2">
      <c r="J97" s="120" t="s">
        <v>439</v>
      </c>
      <c r="K97" s="121">
        <v>40</v>
      </c>
      <c r="L97" s="121">
        <v>40</v>
      </c>
      <c r="N97" s="120" t="s">
        <v>440</v>
      </c>
      <c r="O97" s="121">
        <v>75</v>
      </c>
      <c r="P97" s="121">
        <v>75</v>
      </c>
    </row>
    <row r="98" spans="10:16" x14ac:dyDescent="0.2">
      <c r="J98" s="120" t="s">
        <v>441</v>
      </c>
      <c r="K98" s="121">
        <v>20</v>
      </c>
      <c r="L98" s="121">
        <v>20</v>
      </c>
      <c r="N98" s="120" t="s">
        <v>442</v>
      </c>
      <c r="O98" s="121">
        <v>50</v>
      </c>
      <c r="P98" s="121">
        <v>50</v>
      </c>
    </row>
    <row r="99" spans="10:16" x14ac:dyDescent="0.2">
      <c r="J99" s="120" t="s">
        <v>198</v>
      </c>
      <c r="K99" s="121">
        <v>50</v>
      </c>
      <c r="L99" s="121">
        <v>50</v>
      </c>
      <c r="N99" s="120" t="s">
        <v>443</v>
      </c>
      <c r="O99" s="121">
        <v>15</v>
      </c>
      <c r="P99" s="121">
        <v>15</v>
      </c>
    </row>
    <row r="100" spans="10:16" ht="22.5" x14ac:dyDescent="0.2">
      <c r="J100" s="120" t="s">
        <v>444</v>
      </c>
      <c r="K100" s="121">
        <v>60</v>
      </c>
      <c r="L100" s="121">
        <v>60</v>
      </c>
      <c r="N100" s="120" t="s">
        <v>445</v>
      </c>
      <c r="O100" s="121">
        <v>20</v>
      </c>
      <c r="P100" s="121">
        <v>20</v>
      </c>
    </row>
    <row r="101" spans="10:16" ht="22.5" x14ac:dyDescent="0.2">
      <c r="J101" s="120" t="s">
        <v>446</v>
      </c>
      <c r="K101" s="121">
        <v>50</v>
      </c>
      <c r="L101" s="121">
        <v>50</v>
      </c>
      <c r="N101" s="120" t="s">
        <v>447</v>
      </c>
      <c r="O101" s="121">
        <v>40</v>
      </c>
      <c r="P101" s="121">
        <v>40</v>
      </c>
    </row>
    <row r="102" spans="10:16" x14ac:dyDescent="0.2">
      <c r="J102" s="120" t="s">
        <v>448</v>
      </c>
      <c r="K102" s="121">
        <v>60</v>
      </c>
      <c r="L102" s="121">
        <v>60</v>
      </c>
      <c r="N102" s="120" t="s">
        <v>449</v>
      </c>
      <c r="O102" s="121">
        <v>10</v>
      </c>
      <c r="P102" s="121">
        <v>15</v>
      </c>
    </row>
    <row r="103" spans="10:16" x14ac:dyDescent="0.2">
      <c r="J103" s="120" t="s">
        <v>450</v>
      </c>
      <c r="K103" s="121">
        <v>60</v>
      </c>
      <c r="L103" s="121">
        <v>60</v>
      </c>
      <c r="N103" s="120" t="s">
        <v>451</v>
      </c>
      <c r="O103" s="121">
        <v>15</v>
      </c>
      <c r="P103" s="121">
        <v>15</v>
      </c>
    </row>
    <row r="104" spans="10:16" x14ac:dyDescent="0.2">
      <c r="J104" s="120" t="s">
        <v>514</v>
      </c>
      <c r="K104" s="121">
        <v>20</v>
      </c>
      <c r="L104" s="121">
        <v>25</v>
      </c>
      <c r="N104" s="120" t="s">
        <v>453</v>
      </c>
      <c r="O104" s="121">
        <v>100</v>
      </c>
      <c r="P104" s="121">
        <v>100</v>
      </c>
    </row>
    <row r="105" spans="10:16" x14ac:dyDescent="0.2">
      <c r="J105" s="120" t="s">
        <v>452</v>
      </c>
      <c r="K105" s="121">
        <v>10</v>
      </c>
      <c r="L105" s="121">
        <v>10</v>
      </c>
      <c r="N105" s="120" t="s">
        <v>179</v>
      </c>
      <c r="O105" s="121">
        <v>20</v>
      </c>
      <c r="P105" s="121">
        <v>20</v>
      </c>
    </row>
    <row r="106" spans="10:16" x14ac:dyDescent="0.2">
      <c r="J106" s="120" t="s">
        <v>454</v>
      </c>
      <c r="K106" s="121">
        <v>7</v>
      </c>
      <c r="L106" s="121">
        <v>7</v>
      </c>
      <c r="N106" s="120" t="s">
        <v>180</v>
      </c>
      <c r="O106" s="121">
        <v>15</v>
      </c>
      <c r="P106" s="121">
        <v>15</v>
      </c>
    </row>
    <row r="107" spans="10:16" x14ac:dyDescent="0.2">
      <c r="J107" s="120" t="s">
        <v>455</v>
      </c>
      <c r="K107" s="121">
        <v>15</v>
      </c>
      <c r="L107" s="121">
        <v>15</v>
      </c>
      <c r="N107" s="120" t="s">
        <v>457</v>
      </c>
      <c r="O107" s="121">
        <v>20</v>
      </c>
      <c r="P107" s="121">
        <v>20</v>
      </c>
    </row>
    <row r="108" spans="10:16" ht="22.5" x14ac:dyDescent="0.2">
      <c r="J108" s="120" t="s">
        <v>456</v>
      </c>
      <c r="K108" s="121">
        <v>10</v>
      </c>
      <c r="L108" s="121">
        <v>10</v>
      </c>
      <c r="N108" s="120" t="s">
        <v>458</v>
      </c>
      <c r="O108" s="121">
        <v>20</v>
      </c>
      <c r="P108" s="121">
        <v>20</v>
      </c>
    </row>
    <row r="109" spans="10:16" x14ac:dyDescent="0.2">
      <c r="J109" s="120" t="s">
        <v>200</v>
      </c>
      <c r="K109" s="121">
        <v>15</v>
      </c>
      <c r="L109" s="121">
        <v>15</v>
      </c>
    </row>
    <row r="110" spans="10:16" x14ac:dyDescent="0.2">
      <c r="J110" s="120" t="s">
        <v>204</v>
      </c>
      <c r="K110" s="121">
        <v>50</v>
      </c>
      <c r="L110" s="121">
        <v>50</v>
      </c>
    </row>
    <row r="111" spans="10:16" x14ac:dyDescent="0.2">
      <c r="J111" s="120" t="s">
        <v>205</v>
      </c>
      <c r="K111" s="121">
        <v>50</v>
      </c>
      <c r="L111" s="121">
        <v>50</v>
      </c>
    </row>
    <row r="112" spans="10:16" x14ac:dyDescent="0.2">
      <c r="J112" s="120" t="s">
        <v>206</v>
      </c>
      <c r="K112" s="121">
        <v>20</v>
      </c>
      <c r="L112" s="121">
        <v>20</v>
      </c>
    </row>
    <row r="113" spans="10:12" x14ac:dyDescent="0.2">
      <c r="J113" s="120" t="s">
        <v>168</v>
      </c>
      <c r="K113" s="121">
        <v>30</v>
      </c>
      <c r="L113" s="121">
        <v>30</v>
      </c>
    </row>
    <row r="114" spans="10:12" x14ac:dyDescent="0.2">
      <c r="J114" s="120" t="s">
        <v>169</v>
      </c>
      <c r="K114" s="121">
        <v>30</v>
      </c>
      <c r="L114" s="121">
        <v>30</v>
      </c>
    </row>
    <row r="115" spans="10:12" x14ac:dyDescent="0.2">
      <c r="J115" s="120" t="s">
        <v>487</v>
      </c>
      <c r="K115" s="121">
        <v>100</v>
      </c>
      <c r="L115" s="121">
        <v>100</v>
      </c>
    </row>
    <row r="116" spans="10:12" x14ac:dyDescent="0.2">
      <c r="J116" s="120" t="s">
        <v>486</v>
      </c>
      <c r="K116" s="121">
        <v>30</v>
      </c>
      <c r="L116" s="121">
        <v>30</v>
      </c>
    </row>
    <row r="117" spans="10:12" ht="22.5" x14ac:dyDescent="0.2">
      <c r="J117" s="120" t="s">
        <v>488</v>
      </c>
      <c r="K117" s="121">
        <v>100</v>
      </c>
      <c r="L117" s="121">
        <v>100</v>
      </c>
    </row>
    <row r="118" spans="10:12" ht="22.5" x14ac:dyDescent="0.2">
      <c r="J118" s="120" t="s">
        <v>489</v>
      </c>
      <c r="K118" s="121">
        <v>75</v>
      </c>
      <c r="L118" s="121">
        <v>75</v>
      </c>
    </row>
    <row r="119" spans="10:12" ht="22.5" x14ac:dyDescent="0.2">
      <c r="J119" s="120" t="s">
        <v>490</v>
      </c>
      <c r="K119" s="121">
        <v>75</v>
      </c>
      <c r="L119" s="121">
        <v>75</v>
      </c>
    </row>
    <row r="120" spans="10:12" x14ac:dyDescent="0.2">
      <c r="J120" s="120" t="s">
        <v>459</v>
      </c>
      <c r="K120" s="121">
        <v>40</v>
      </c>
      <c r="L120" s="121">
        <v>40</v>
      </c>
    </row>
    <row r="121" spans="10:12" x14ac:dyDescent="0.2">
      <c r="J121" s="120" t="s">
        <v>207</v>
      </c>
      <c r="K121" s="121">
        <v>20</v>
      </c>
      <c r="L121" s="121">
        <v>20</v>
      </c>
    </row>
    <row r="122" spans="10:12" x14ac:dyDescent="0.2">
      <c r="J122" s="120" t="s">
        <v>491</v>
      </c>
      <c r="K122" s="121">
        <v>25</v>
      </c>
      <c r="L122" s="121">
        <v>25</v>
      </c>
    </row>
    <row r="123" spans="10:12" x14ac:dyDescent="0.2">
      <c r="J123" s="120" t="s">
        <v>497</v>
      </c>
      <c r="K123" s="121">
        <v>20</v>
      </c>
      <c r="L123" s="121">
        <v>20</v>
      </c>
    </row>
    <row r="124" spans="10:12" x14ac:dyDescent="0.2">
      <c r="J124" s="120" t="s">
        <v>492</v>
      </c>
      <c r="K124" s="121">
        <v>60</v>
      </c>
      <c r="L124" s="121">
        <v>60</v>
      </c>
    </row>
    <row r="125" spans="10:12" ht="22.5" x14ac:dyDescent="0.2">
      <c r="J125" s="120" t="s">
        <v>493</v>
      </c>
      <c r="K125" s="121">
        <v>15</v>
      </c>
      <c r="L125" s="121">
        <v>15</v>
      </c>
    </row>
    <row r="126" spans="10:12" ht="22.5" x14ac:dyDescent="0.2">
      <c r="J126" s="120" t="s">
        <v>494</v>
      </c>
      <c r="K126" s="121">
        <v>10</v>
      </c>
      <c r="L126" s="121">
        <v>10</v>
      </c>
    </row>
    <row r="127" spans="10:12" ht="22.5" x14ac:dyDescent="0.2">
      <c r="J127" s="120" t="s">
        <v>495</v>
      </c>
      <c r="K127" s="121">
        <v>20</v>
      </c>
      <c r="L127" s="121">
        <v>20</v>
      </c>
    </row>
    <row r="128" spans="10:12" x14ac:dyDescent="0.2">
      <c r="J128" s="120" t="s">
        <v>496</v>
      </c>
      <c r="K128" s="121">
        <v>30</v>
      </c>
      <c r="L128" s="121">
        <v>30</v>
      </c>
    </row>
    <row r="129" spans="10:12" ht="22.5" x14ac:dyDescent="0.2">
      <c r="J129" s="120" t="s">
        <v>498</v>
      </c>
      <c r="K129" s="121">
        <v>15</v>
      </c>
      <c r="L129" s="121">
        <v>15</v>
      </c>
    </row>
    <row r="130" spans="10:12" ht="22.5" x14ac:dyDescent="0.2">
      <c r="J130" s="120" t="s">
        <v>499</v>
      </c>
      <c r="K130" s="121">
        <v>15</v>
      </c>
      <c r="L130" s="121">
        <v>15</v>
      </c>
    </row>
    <row r="131" spans="10:12" x14ac:dyDescent="0.2">
      <c r="J131" s="120" t="s">
        <v>460</v>
      </c>
      <c r="K131" s="121">
        <v>50</v>
      </c>
      <c r="L131" s="121">
        <v>50</v>
      </c>
    </row>
    <row r="132" spans="10:12" x14ac:dyDescent="0.2">
      <c r="J132" s="120" t="s">
        <v>461</v>
      </c>
      <c r="K132" s="121">
        <v>75</v>
      </c>
      <c r="L132" s="121">
        <v>75</v>
      </c>
    </row>
    <row r="133" spans="10:12" x14ac:dyDescent="0.2">
      <c r="J133" s="120" t="s">
        <v>500</v>
      </c>
      <c r="K133" s="121">
        <v>25</v>
      </c>
      <c r="L133" s="121">
        <v>25</v>
      </c>
    </row>
    <row r="134" spans="10:12" x14ac:dyDescent="0.2">
      <c r="J134" s="120" t="s">
        <v>462</v>
      </c>
      <c r="K134" s="121">
        <v>20</v>
      </c>
      <c r="L134" s="121">
        <v>20</v>
      </c>
    </row>
    <row r="135" spans="10:12" ht="22.5" x14ac:dyDescent="0.2">
      <c r="J135" s="120" t="s">
        <v>463</v>
      </c>
      <c r="K135" s="121">
        <v>20</v>
      </c>
      <c r="L135" s="121">
        <v>20</v>
      </c>
    </row>
    <row r="136" spans="10:12" x14ac:dyDescent="0.2">
      <c r="J136" s="120" t="s">
        <v>464</v>
      </c>
      <c r="K136" s="121">
        <v>10</v>
      </c>
      <c r="L136" s="121">
        <v>15</v>
      </c>
    </row>
    <row r="137" spans="10:12" x14ac:dyDescent="0.2">
      <c r="J137" s="120" t="s">
        <v>209</v>
      </c>
      <c r="K137" s="121">
        <v>15</v>
      </c>
      <c r="L137" s="121">
        <v>15</v>
      </c>
    </row>
    <row r="138" spans="10:12" x14ac:dyDescent="0.2">
      <c r="J138" s="120" t="s">
        <v>465</v>
      </c>
      <c r="K138" s="121">
        <v>20</v>
      </c>
      <c r="L138" s="121">
        <v>20</v>
      </c>
    </row>
    <row r="139" spans="10:12" x14ac:dyDescent="0.2">
      <c r="J139" s="120" t="s">
        <v>466</v>
      </c>
      <c r="K139" s="121">
        <v>20</v>
      </c>
      <c r="L139" s="121">
        <v>20</v>
      </c>
    </row>
    <row r="140" spans="10:12" x14ac:dyDescent="0.2">
      <c r="J140" s="120" t="s">
        <v>467</v>
      </c>
      <c r="K140" s="121">
        <v>15</v>
      </c>
      <c r="L140" s="121">
        <v>15</v>
      </c>
    </row>
    <row r="141" spans="10:12" x14ac:dyDescent="0.2">
      <c r="J141" s="120" t="s">
        <v>468</v>
      </c>
      <c r="K141" s="121">
        <v>50</v>
      </c>
      <c r="L141" s="121">
        <v>50</v>
      </c>
    </row>
    <row r="142" spans="10:12" x14ac:dyDescent="0.2">
      <c r="J142" s="120" t="s">
        <v>469</v>
      </c>
      <c r="K142" s="121">
        <v>30</v>
      </c>
      <c r="L142" s="121">
        <v>30</v>
      </c>
    </row>
    <row r="143" spans="10:12" x14ac:dyDescent="0.2">
      <c r="J143" s="120" t="s">
        <v>470</v>
      </c>
      <c r="K143" s="121">
        <v>40</v>
      </c>
      <c r="L143" s="121">
        <v>40</v>
      </c>
    </row>
    <row r="144" spans="10:12" x14ac:dyDescent="0.2">
      <c r="J144" s="120" t="s">
        <v>471</v>
      </c>
      <c r="K144" s="121">
        <v>50</v>
      </c>
      <c r="L144" s="121">
        <v>50</v>
      </c>
    </row>
    <row r="145" spans="10:12" x14ac:dyDescent="0.2">
      <c r="J145" s="120" t="s">
        <v>472</v>
      </c>
      <c r="K145" s="121">
        <v>20</v>
      </c>
      <c r="L145" s="121">
        <v>25</v>
      </c>
    </row>
    <row r="146" spans="10:12" x14ac:dyDescent="0.2">
      <c r="J146" s="120" t="s">
        <v>473</v>
      </c>
      <c r="K146" s="121">
        <v>30</v>
      </c>
      <c r="L146" s="121">
        <v>30</v>
      </c>
    </row>
    <row r="147" spans="10:12" x14ac:dyDescent="0.2">
      <c r="J147" s="120" t="s">
        <v>474</v>
      </c>
      <c r="K147" s="121">
        <v>30</v>
      </c>
      <c r="L147" s="121">
        <v>30</v>
      </c>
    </row>
    <row r="148" spans="10:12" x14ac:dyDescent="0.2">
      <c r="J148" s="120" t="s">
        <v>313</v>
      </c>
      <c r="K148" s="121">
        <v>35</v>
      </c>
      <c r="L148" s="121">
        <v>40</v>
      </c>
    </row>
    <row r="149" spans="10:12" x14ac:dyDescent="0.2">
      <c r="J149" s="120" t="s">
        <v>316</v>
      </c>
      <c r="K149" s="121">
        <v>10</v>
      </c>
      <c r="L149" s="121">
        <v>15</v>
      </c>
    </row>
    <row r="150" spans="10:12" x14ac:dyDescent="0.2">
      <c r="J150" s="120" t="s">
        <v>318</v>
      </c>
      <c r="K150" s="121">
        <v>50</v>
      </c>
      <c r="L150" s="121">
        <v>50</v>
      </c>
    </row>
    <row r="151" spans="10:12" x14ac:dyDescent="0.2">
      <c r="J151" s="120" t="s">
        <v>323</v>
      </c>
      <c r="K151" s="121">
        <v>30</v>
      </c>
      <c r="L151" s="121">
        <v>40</v>
      </c>
    </row>
    <row r="152" spans="10:12" x14ac:dyDescent="0.2">
      <c r="J152" s="120" t="s">
        <v>475</v>
      </c>
      <c r="K152" s="121">
        <v>10</v>
      </c>
      <c r="L152" s="121">
        <v>15</v>
      </c>
    </row>
    <row r="153" spans="10:12" ht="22.5" x14ac:dyDescent="0.2">
      <c r="J153" s="120" t="s">
        <v>199</v>
      </c>
      <c r="K153" s="121">
        <v>15</v>
      </c>
      <c r="L153" s="121">
        <v>25</v>
      </c>
    </row>
    <row r="154" spans="10:12" x14ac:dyDescent="0.2">
      <c r="J154" s="120" t="s">
        <v>476</v>
      </c>
      <c r="K154" s="121">
        <v>35</v>
      </c>
      <c r="L154" s="121">
        <v>40</v>
      </c>
    </row>
    <row r="155" spans="10:12" x14ac:dyDescent="0.2">
      <c r="J155" s="120" t="s">
        <v>477</v>
      </c>
      <c r="K155" s="121">
        <v>7</v>
      </c>
      <c r="L155" s="121">
        <v>10</v>
      </c>
    </row>
    <row r="156" spans="10:12" x14ac:dyDescent="0.2">
      <c r="J156" s="120" t="s">
        <v>478</v>
      </c>
      <c r="K156" s="121">
        <v>30</v>
      </c>
      <c r="L156" s="121">
        <v>30</v>
      </c>
    </row>
    <row r="157" spans="10:12" x14ac:dyDescent="0.2">
      <c r="J157" s="120" t="s">
        <v>479</v>
      </c>
      <c r="K157" s="121">
        <v>50</v>
      </c>
      <c r="L157" s="121">
        <v>50</v>
      </c>
    </row>
    <row r="158" spans="10:12" ht="22.5" x14ac:dyDescent="0.2">
      <c r="J158" s="120" t="s">
        <v>480</v>
      </c>
      <c r="K158" s="121">
        <v>35</v>
      </c>
      <c r="L158" s="121">
        <v>45</v>
      </c>
    </row>
    <row r="159" spans="10:12" x14ac:dyDescent="0.2">
      <c r="J159" s="120" t="s">
        <v>481</v>
      </c>
      <c r="K159" s="121">
        <v>40</v>
      </c>
      <c r="L159" s="121">
        <v>45</v>
      </c>
    </row>
    <row r="160" spans="10:12" ht="22.5" x14ac:dyDescent="0.2">
      <c r="J160" s="120" t="s">
        <v>325</v>
      </c>
      <c r="K160" s="121">
        <v>25</v>
      </c>
      <c r="L160" s="121">
        <v>35</v>
      </c>
    </row>
  </sheetData>
  <sheetProtection algorithmName="SHA-512" hashValue="K9AMfnr5+jbjdFjatq5mn1y6HjNMh9evmVdIoHN4xIhylNkdMUOI1TShT+o+7Bxh9KgeM1n6qkSUrZaXUM5Yiw==" saltValue="CWvSGx5uhPHo/H0A74xuuA==" spinCount="100000" sheet="1" objects="1" scenarios="1"/>
  <sortState ref="K5:M109">
    <sortCondition ref="K5"/>
  </sortState>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179"/>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RowHeight="12.75" x14ac:dyDescent="0.2"/>
  <cols>
    <col min="2" max="2" width="88.85546875" customWidth="1"/>
    <col min="3" max="3" width="5" customWidth="1"/>
    <col min="4" max="4" width="14.85546875" customWidth="1"/>
    <col min="5" max="5" width="11.140625" hidden="1" customWidth="1"/>
    <col min="6" max="6" width="81.42578125" customWidth="1"/>
    <col min="7" max="7" width="24.42578125" customWidth="1"/>
  </cols>
  <sheetData>
    <row r="1" spans="1:12" x14ac:dyDescent="0.2">
      <c r="A1" s="36"/>
      <c r="B1" s="52"/>
      <c r="C1" s="52"/>
      <c r="D1" s="52"/>
      <c r="E1" s="52"/>
    </row>
    <row r="2" spans="1:12" ht="15.75" x14ac:dyDescent="0.25">
      <c r="A2" s="154" t="s">
        <v>2</v>
      </c>
      <c r="B2" s="154"/>
      <c r="C2" s="154"/>
      <c r="D2" s="69"/>
      <c r="E2" s="69"/>
      <c r="F2" s="24"/>
      <c r="G2" s="24"/>
      <c r="H2" s="24"/>
      <c r="I2" s="24"/>
      <c r="J2" s="24"/>
      <c r="K2" s="24"/>
      <c r="L2" s="24"/>
    </row>
    <row r="3" spans="1:12" ht="15.75" x14ac:dyDescent="0.25">
      <c r="A3" s="154" t="s">
        <v>26</v>
      </c>
      <c r="B3" s="154"/>
      <c r="C3" s="154"/>
      <c r="D3" s="69"/>
      <c r="E3" s="69"/>
      <c r="F3" s="24"/>
      <c r="G3" s="24"/>
      <c r="H3" s="24"/>
      <c r="I3" s="24"/>
      <c r="J3" s="24"/>
      <c r="K3" s="24"/>
      <c r="L3" s="24"/>
    </row>
    <row r="4" spans="1:12" x14ac:dyDescent="0.2">
      <c r="A4" s="52"/>
      <c r="B4" s="52"/>
      <c r="C4" s="52"/>
      <c r="D4" s="52"/>
      <c r="E4" s="52"/>
    </row>
    <row r="5" spans="1:12" x14ac:dyDescent="0.2">
      <c r="A5" s="70" t="s">
        <v>3</v>
      </c>
      <c r="B5" s="71" t="str">
        <f>IF(ProjectName="","",ProjectName)</f>
        <v/>
      </c>
      <c r="C5" s="98" t="s">
        <v>1</v>
      </c>
      <c r="D5" s="81">
        <f ca="1">ReportDate</f>
        <v>43776</v>
      </c>
      <c r="E5" s="72"/>
      <c r="F5" s="4"/>
      <c r="G5" s="4"/>
      <c r="H5" s="4"/>
      <c r="I5" s="4"/>
      <c r="J5" s="4"/>
      <c r="K5" s="4"/>
      <c r="L5" s="4"/>
    </row>
    <row r="6" spans="1:12" x14ac:dyDescent="0.2">
      <c r="A6" s="76"/>
      <c r="B6" s="78"/>
      <c r="C6" s="76"/>
      <c r="D6" s="79"/>
      <c r="E6" s="68"/>
      <c r="F6" s="4"/>
      <c r="G6" s="4"/>
      <c r="H6" s="4"/>
      <c r="I6" s="4"/>
      <c r="J6" s="4"/>
      <c r="K6" s="4"/>
      <c r="L6" s="4"/>
    </row>
    <row r="7" spans="1:12" x14ac:dyDescent="0.2">
      <c r="A7" s="76"/>
      <c r="B7" s="78"/>
      <c r="C7" s="76"/>
      <c r="D7" s="79"/>
      <c r="E7" s="68"/>
      <c r="F7" s="4"/>
      <c r="G7" s="4"/>
      <c r="H7" s="4"/>
      <c r="I7" s="4"/>
      <c r="J7" s="4"/>
      <c r="K7" s="4"/>
      <c r="L7" s="4"/>
    </row>
    <row r="8" spans="1:12" ht="18" x14ac:dyDescent="0.25">
      <c r="A8" s="76"/>
      <c r="B8" s="80" t="s">
        <v>90</v>
      </c>
      <c r="D8" s="79"/>
      <c r="E8" s="68"/>
      <c r="F8" s="4"/>
      <c r="G8" s="4"/>
      <c r="H8" s="4"/>
      <c r="I8" s="4"/>
      <c r="J8" s="4"/>
      <c r="K8" s="4"/>
      <c r="L8" s="4"/>
    </row>
    <row r="9" spans="1:12" x14ac:dyDescent="0.2">
      <c r="A9" s="76"/>
      <c r="B9" s="78"/>
      <c r="C9" s="76"/>
      <c r="D9" s="79"/>
      <c r="E9" s="68"/>
      <c r="F9" s="4"/>
      <c r="G9" s="4"/>
      <c r="H9" s="4"/>
      <c r="I9" s="4"/>
      <c r="J9" s="4"/>
      <c r="K9" s="4"/>
      <c r="L9" s="4"/>
    </row>
    <row r="10" spans="1:12" x14ac:dyDescent="0.2">
      <c r="A10" s="76"/>
      <c r="B10" s="78"/>
      <c r="C10" s="76"/>
      <c r="D10" s="79"/>
      <c r="E10" s="68"/>
      <c r="F10" s="4"/>
      <c r="G10" s="4"/>
      <c r="H10" s="4"/>
      <c r="I10" s="4"/>
      <c r="J10" s="4"/>
      <c r="K10" s="4"/>
      <c r="L10" s="4"/>
    </row>
    <row r="11" spans="1:12" x14ac:dyDescent="0.2">
      <c r="A11" s="76"/>
      <c r="B11" s="78"/>
      <c r="C11" s="76"/>
      <c r="D11" s="79"/>
      <c r="E11" s="68"/>
      <c r="F11" s="4"/>
      <c r="G11" s="4"/>
      <c r="H11" s="4"/>
      <c r="I11" s="4"/>
      <c r="J11" s="4"/>
      <c r="K11" s="4"/>
      <c r="L11" s="4"/>
    </row>
    <row r="12" spans="1:12" ht="60.75" x14ac:dyDescent="0.3">
      <c r="A12" s="76"/>
      <c r="B12" s="82" t="s">
        <v>91</v>
      </c>
      <c r="C12" s="76"/>
      <c r="D12" s="79"/>
      <c r="E12" s="68"/>
      <c r="F12" s="4"/>
      <c r="G12" s="4"/>
      <c r="H12" s="4"/>
      <c r="I12" s="4"/>
      <c r="J12" s="4"/>
      <c r="K12" s="4"/>
      <c r="L12" s="4"/>
    </row>
    <row r="13" spans="1:12" x14ac:dyDescent="0.2">
      <c r="B13" s="83"/>
      <c r="C13" s="52"/>
    </row>
    <row r="14" spans="1:12" ht="51" x14ac:dyDescent="0.2">
      <c r="A14" s="74"/>
      <c r="B14" s="84" t="s">
        <v>132</v>
      </c>
      <c r="C14" s="52"/>
    </row>
    <row r="15" spans="1:12" x14ac:dyDescent="0.2">
      <c r="A15" s="74"/>
      <c r="B15" s="84"/>
      <c r="C15" s="52"/>
    </row>
    <row r="16" spans="1:12" ht="38.25" x14ac:dyDescent="0.2">
      <c r="A16" s="74"/>
      <c r="B16" s="84" t="s">
        <v>131</v>
      </c>
      <c r="C16" s="52"/>
    </row>
    <row r="17" spans="1:3" ht="12.75" customHeight="1" x14ac:dyDescent="0.2">
      <c r="B17" s="85"/>
      <c r="C17" s="77"/>
    </row>
    <row r="18" spans="1:3" ht="38.25" x14ac:dyDescent="0.2">
      <c r="B18" s="84" t="s">
        <v>126</v>
      </c>
      <c r="C18" s="73"/>
    </row>
    <row r="19" spans="1:3" x14ac:dyDescent="0.2">
      <c r="B19" s="83"/>
    </row>
    <row r="20" spans="1:3" ht="51" x14ac:dyDescent="0.2">
      <c r="A20" s="74"/>
      <c r="B20" s="84" t="s">
        <v>127</v>
      </c>
      <c r="C20" s="52"/>
    </row>
    <row r="21" spans="1:3" x14ac:dyDescent="0.2">
      <c r="B21" s="86"/>
      <c r="C21" s="73"/>
    </row>
    <row r="22" spans="1:3" ht="51" x14ac:dyDescent="0.2">
      <c r="A22" s="74"/>
      <c r="B22" s="84" t="s">
        <v>128</v>
      </c>
      <c r="C22" s="52"/>
    </row>
    <row r="23" spans="1:3" x14ac:dyDescent="0.2">
      <c r="B23" s="86"/>
      <c r="C23" s="73"/>
    </row>
    <row r="24" spans="1:3" ht="38.25" x14ac:dyDescent="0.2">
      <c r="A24" s="74"/>
      <c r="B24" s="84" t="s">
        <v>129</v>
      </c>
      <c r="C24" s="52"/>
    </row>
    <row r="25" spans="1:3" x14ac:dyDescent="0.2">
      <c r="B25" s="86"/>
      <c r="C25" s="73"/>
    </row>
    <row r="26" spans="1:3" ht="89.25" x14ac:dyDescent="0.2">
      <c r="A26" s="74"/>
      <c r="B26" s="84" t="s">
        <v>86</v>
      </c>
      <c r="C26" s="52"/>
    </row>
    <row r="27" spans="1:3" x14ac:dyDescent="0.2">
      <c r="B27" s="86"/>
      <c r="C27" s="73"/>
    </row>
    <row r="28" spans="1:3" ht="89.25" x14ac:dyDescent="0.2">
      <c r="A28" s="74"/>
      <c r="B28" s="84" t="s">
        <v>87</v>
      </c>
      <c r="C28" s="52"/>
    </row>
    <row r="29" spans="1:3" x14ac:dyDescent="0.2">
      <c r="B29" s="86"/>
      <c r="C29" s="73"/>
    </row>
    <row r="30" spans="1:3" ht="25.5" x14ac:dyDescent="0.2">
      <c r="A30" s="74"/>
      <c r="B30" s="84" t="s">
        <v>88</v>
      </c>
      <c r="C30" s="52"/>
    </row>
    <row r="31" spans="1:3" ht="12.75" customHeight="1" x14ac:dyDescent="0.2">
      <c r="B31" s="86"/>
      <c r="C31" s="73"/>
    </row>
    <row r="32" spans="1:3" ht="38.25" x14ac:dyDescent="0.2">
      <c r="A32" s="74"/>
      <c r="B32" s="84" t="s">
        <v>130</v>
      </c>
      <c r="C32" s="52"/>
    </row>
    <row r="33" spans="1:12" ht="12.75" customHeight="1" x14ac:dyDescent="0.2">
      <c r="B33" s="83"/>
      <c r="C33" s="52"/>
    </row>
    <row r="34" spans="1:12" ht="38.25" x14ac:dyDescent="0.2">
      <c r="A34" s="74"/>
      <c r="B34" s="87" t="s">
        <v>89</v>
      </c>
      <c r="C34" s="52"/>
    </row>
    <row r="35" spans="1:12" x14ac:dyDescent="0.2">
      <c r="B35" s="52"/>
      <c r="C35" s="52"/>
      <c r="D35" s="52"/>
      <c r="E35" s="52"/>
      <c r="F35" s="52"/>
      <c r="G35" s="52"/>
      <c r="H35" s="52"/>
      <c r="I35" s="52"/>
      <c r="J35" s="52"/>
      <c r="K35" s="52"/>
      <c r="L35" s="52"/>
    </row>
    <row r="36" spans="1:12" x14ac:dyDescent="0.2">
      <c r="B36" s="52"/>
      <c r="C36" s="52"/>
      <c r="D36" s="52"/>
      <c r="E36" s="52"/>
      <c r="F36" s="52"/>
      <c r="G36" s="52"/>
      <c r="H36" s="52"/>
      <c r="I36" s="52"/>
      <c r="J36" s="52"/>
      <c r="K36" s="52"/>
      <c r="L36" s="52"/>
    </row>
    <row r="37" spans="1:12" x14ac:dyDescent="0.2">
      <c r="B37" s="52"/>
      <c r="C37" s="52"/>
      <c r="D37" s="52"/>
      <c r="E37" s="52"/>
      <c r="F37" s="52"/>
      <c r="G37" s="52"/>
      <c r="H37" s="52"/>
      <c r="I37" s="52"/>
      <c r="J37" s="52"/>
      <c r="K37" s="52"/>
      <c r="L37" s="52"/>
    </row>
    <row r="38" spans="1:12" x14ac:dyDescent="0.2">
      <c r="B38" s="52"/>
      <c r="C38" s="52"/>
      <c r="D38" s="52"/>
      <c r="E38" s="52"/>
      <c r="F38" s="52"/>
      <c r="G38" s="52"/>
      <c r="H38" s="52"/>
      <c r="I38" s="52"/>
      <c r="J38" s="52"/>
      <c r="K38" s="52"/>
      <c r="L38" s="52"/>
    </row>
    <row r="39" spans="1:12" x14ac:dyDescent="0.2">
      <c r="B39" s="52"/>
      <c r="C39" s="52"/>
      <c r="D39" s="52"/>
      <c r="E39" s="52"/>
      <c r="F39" s="52"/>
      <c r="G39" s="52"/>
      <c r="H39" s="52"/>
      <c r="I39" s="52"/>
      <c r="J39" s="52"/>
      <c r="K39" s="52"/>
      <c r="L39" s="52"/>
    </row>
    <row r="40" spans="1:12" x14ac:dyDescent="0.2">
      <c r="B40" s="52"/>
      <c r="C40" s="52"/>
      <c r="D40" s="52"/>
      <c r="E40" s="52"/>
      <c r="F40" s="52"/>
      <c r="G40" s="52"/>
      <c r="H40" s="52"/>
      <c r="I40" s="52"/>
      <c r="J40" s="52"/>
      <c r="K40" s="52"/>
      <c r="L40" s="52"/>
    </row>
    <row r="41" spans="1:12" x14ac:dyDescent="0.2">
      <c r="B41" s="52"/>
      <c r="C41" s="52"/>
      <c r="D41" s="52"/>
      <c r="E41" s="52"/>
      <c r="F41" s="52"/>
      <c r="G41" s="52"/>
      <c r="H41" s="52"/>
      <c r="I41" s="52"/>
      <c r="J41" s="52"/>
      <c r="K41" s="52"/>
      <c r="L41" s="52"/>
    </row>
    <row r="42" spans="1:12" x14ac:dyDescent="0.2">
      <c r="B42" s="52"/>
      <c r="C42" s="52"/>
      <c r="D42" s="52"/>
      <c r="E42" s="52"/>
      <c r="F42" s="52"/>
      <c r="G42" s="52"/>
      <c r="H42" s="52"/>
      <c r="I42" s="52"/>
      <c r="J42" s="52"/>
      <c r="K42" s="52"/>
      <c r="L42" s="52"/>
    </row>
    <row r="43" spans="1:12" x14ac:dyDescent="0.2">
      <c r="B43" s="52"/>
      <c r="C43" s="52"/>
      <c r="D43" s="52"/>
      <c r="E43" s="52"/>
      <c r="F43" s="52"/>
      <c r="G43" s="52"/>
      <c r="H43" s="52"/>
      <c r="I43" s="52"/>
      <c r="J43" s="52"/>
      <c r="K43" s="52"/>
      <c r="L43" s="52"/>
    </row>
    <row r="44" spans="1:12" x14ac:dyDescent="0.2">
      <c r="B44" s="52"/>
      <c r="C44" s="52"/>
      <c r="D44" s="52"/>
      <c r="E44" s="52"/>
      <c r="F44" s="52"/>
      <c r="G44" s="52"/>
      <c r="H44" s="52"/>
      <c r="I44" s="52"/>
      <c r="J44" s="52"/>
      <c r="K44" s="52"/>
      <c r="L44" s="52"/>
    </row>
    <row r="45" spans="1:12" x14ac:dyDescent="0.2">
      <c r="B45" s="52"/>
      <c r="C45" s="52"/>
      <c r="D45" s="52"/>
      <c r="E45" s="52"/>
      <c r="F45" s="52"/>
      <c r="G45" s="52"/>
      <c r="H45" s="52"/>
      <c r="I45" s="52"/>
      <c r="J45" s="52"/>
      <c r="K45" s="52"/>
      <c r="L45" s="52"/>
    </row>
    <row r="46" spans="1:12" x14ac:dyDescent="0.2">
      <c r="B46" s="52"/>
      <c r="C46" s="52"/>
      <c r="D46" s="52"/>
      <c r="E46" s="52"/>
      <c r="F46" s="52"/>
      <c r="G46" s="52"/>
      <c r="H46" s="52"/>
      <c r="I46" s="52"/>
      <c r="J46" s="52"/>
      <c r="K46" s="52"/>
      <c r="L46" s="52"/>
    </row>
    <row r="47" spans="1:12" x14ac:dyDescent="0.2">
      <c r="B47" s="52"/>
      <c r="C47" s="52"/>
      <c r="D47" s="52"/>
      <c r="E47" s="52"/>
      <c r="F47" s="52"/>
      <c r="G47" s="52"/>
      <c r="H47" s="52"/>
      <c r="I47" s="52"/>
      <c r="J47" s="52"/>
      <c r="K47" s="52"/>
      <c r="L47" s="52"/>
    </row>
    <row r="48" spans="1:12" x14ac:dyDescent="0.2">
      <c r="B48" s="52"/>
      <c r="C48" s="52"/>
      <c r="D48" s="52"/>
      <c r="E48" s="52"/>
      <c r="F48" s="52"/>
      <c r="G48" s="52"/>
      <c r="H48" s="52"/>
      <c r="I48" s="52"/>
      <c r="J48" s="52"/>
      <c r="K48" s="52"/>
      <c r="L48" s="52"/>
    </row>
    <row r="49" spans="2:12" x14ac:dyDescent="0.2">
      <c r="B49" s="52"/>
      <c r="C49" s="52"/>
      <c r="D49" s="52"/>
      <c r="E49" s="52"/>
      <c r="F49" s="52"/>
      <c r="G49" s="52"/>
      <c r="H49" s="52"/>
      <c r="I49" s="52"/>
      <c r="J49" s="52"/>
      <c r="K49" s="52"/>
      <c r="L49" s="52"/>
    </row>
    <row r="50" spans="2:12" x14ac:dyDescent="0.2">
      <c r="B50" s="52"/>
      <c r="C50" s="52"/>
      <c r="D50" s="52"/>
      <c r="E50" s="52"/>
      <c r="F50" s="52"/>
      <c r="G50" s="52"/>
      <c r="H50" s="52"/>
      <c r="I50" s="52"/>
      <c r="J50" s="52"/>
      <c r="K50" s="52"/>
      <c r="L50" s="52"/>
    </row>
    <row r="51" spans="2:12" x14ac:dyDescent="0.2">
      <c r="B51" s="52"/>
      <c r="C51" s="52"/>
      <c r="D51" s="52"/>
      <c r="E51" s="52"/>
      <c r="F51" s="52"/>
      <c r="G51" s="52"/>
      <c r="H51" s="52"/>
      <c r="I51" s="52"/>
      <c r="J51" s="52"/>
      <c r="K51" s="52"/>
      <c r="L51" s="52"/>
    </row>
    <row r="52" spans="2:12" x14ac:dyDescent="0.2">
      <c r="B52" s="52"/>
      <c r="C52" s="52"/>
      <c r="D52" s="52"/>
      <c r="E52" s="52"/>
      <c r="F52" s="52"/>
      <c r="G52" s="52"/>
      <c r="H52" s="52"/>
      <c r="I52" s="52"/>
      <c r="J52" s="52"/>
      <c r="K52" s="52"/>
      <c r="L52" s="52"/>
    </row>
    <row r="53" spans="2:12" x14ac:dyDescent="0.2">
      <c r="B53" s="52"/>
      <c r="C53" s="52"/>
      <c r="D53" s="52"/>
      <c r="E53" s="52"/>
      <c r="F53" s="52"/>
      <c r="G53" s="52"/>
      <c r="H53" s="52"/>
      <c r="I53" s="52"/>
      <c r="J53" s="52"/>
      <c r="K53" s="52"/>
      <c r="L53" s="52"/>
    </row>
    <row r="54" spans="2:12" x14ac:dyDescent="0.2">
      <c r="B54" s="52"/>
      <c r="C54" s="52"/>
      <c r="D54" s="52"/>
      <c r="E54" s="52"/>
      <c r="F54" s="52"/>
      <c r="G54" s="52"/>
      <c r="H54" s="52"/>
      <c r="I54" s="52"/>
      <c r="J54" s="52"/>
      <c r="K54" s="52"/>
      <c r="L54" s="52"/>
    </row>
    <row r="55" spans="2:12" x14ac:dyDescent="0.2">
      <c r="B55" s="52"/>
      <c r="C55" s="52"/>
      <c r="D55" s="52"/>
      <c r="E55" s="52"/>
      <c r="F55" s="52"/>
      <c r="G55" s="52"/>
      <c r="H55" s="52"/>
      <c r="I55" s="52"/>
      <c r="J55" s="52"/>
      <c r="K55" s="52"/>
      <c r="L55" s="52"/>
    </row>
    <row r="56" spans="2:12" x14ac:dyDescent="0.2">
      <c r="B56" s="52"/>
      <c r="C56" s="52"/>
      <c r="D56" s="52"/>
      <c r="E56" s="52"/>
      <c r="F56" s="52"/>
      <c r="G56" s="52"/>
      <c r="H56" s="52"/>
      <c r="I56" s="52"/>
      <c r="J56" s="52"/>
      <c r="K56" s="52"/>
      <c r="L56" s="52"/>
    </row>
    <row r="57" spans="2:12" x14ac:dyDescent="0.2">
      <c r="B57" s="52"/>
      <c r="C57" s="52"/>
      <c r="D57" s="52"/>
      <c r="E57" s="52"/>
      <c r="F57" s="52"/>
      <c r="G57" s="52"/>
      <c r="H57" s="52"/>
      <c r="I57" s="52"/>
      <c r="J57" s="52"/>
      <c r="K57" s="52"/>
      <c r="L57" s="52"/>
    </row>
    <row r="58" spans="2:12" x14ac:dyDescent="0.2">
      <c r="B58" s="52"/>
      <c r="C58" s="52"/>
      <c r="D58" s="52"/>
      <c r="E58" s="52"/>
      <c r="F58" s="52"/>
      <c r="G58" s="52"/>
      <c r="H58" s="52"/>
      <c r="I58" s="52"/>
      <c r="J58" s="52"/>
      <c r="K58" s="52"/>
      <c r="L58" s="52"/>
    </row>
    <row r="59" spans="2:12" x14ac:dyDescent="0.2">
      <c r="B59" s="52"/>
      <c r="C59" s="52"/>
      <c r="D59" s="52"/>
      <c r="E59" s="52"/>
      <c r="F59" s="52"/>
      <c r="G59" s="52"/>
      <c r="H59" s="52"/>
      <c r="I59" s="52"/>
      <c r="J59" s="52"/>
      <c r="K59" s="52"/>
      <c r="L59" s="52"/>
    </row>
    <row r="60" spans="2:12" x14ac:dyDescent="0.2">
      <c r="B60" s="52"/>
      <c r="C60" s="52"/>
      <c r="D60" s="52"/>
      <c r="E60" s="52"/>
      <c r="F60" s="52"/>
      <c r="G60" s="52"/>
      <c r="H60" s="52"/>
      <c r="I60" s="52"/>
      <c r="J60" s="52"/>
      <c r="K60" s="52"/>
      <c r="L60" s="52"/>
    </row>
    <row r="61" spans="2:12" x14ac:dyDescent="0.2">
      <c r="B61" s="52"/>
      <c r="C61" s="52"/>
      <c r="D61" s="52"/>
      <c r="E61" s="52"/>
      <c r="F61" s="52"/>
      <c r="G61" s="52"/>
      <c r="H61" s="52"/>
      <c r="I61" s="52"/>
      <c r="J61" s="52"/>
      <c r="K61" s="52"/>
      <c r="L61" s="52"/>
    </row>
    <row r="62" spans="2:12" x14ac:dyDescent="0.2">
      <c r="B62" s="52"/>
      <c r="C62" s="52"/>
      <c r="D62" s="52"/>
      <c r="E62" s="52"/>
      <c r="F62" s="52"/>
      <c r="G62" s="52"/>
      <c r="H62" s="52"/>
      <c r="I62" s="52"/>
      <c r="J62" s="52"/>
      <c r="K62" s="52"/>
      <c r="L62" s="52"/>
    </row>
    <row r="63" spans="2:12" x14ac:dyDescent="0.2">
      <c r="B63" s="52"/>
      <c r="C63" s="52"/>
      <c r="D63" s="52"/>
      <c r="E63" s="52"/>
      <c r="F63" s="52"/>
      <c r="G63" s="52"/>
      <c r="H63" s="52"/>
      <c r="I63" s="52"/>
      <c r="J63" s="52"/>
      <c r="K63" s="52"/>
      <c r="L63" s="52"/>
    </row>
    <row r="64" spans="2:12" x14ac:dyDescent="0.2">
      <c r="B64" s="52"/>
      <c r="C64" s="52"/>
      <c r="D64" s="52"/>
      <c r="E64" s="52"/>
      <c r="F64" s="52"/>
      <c r="G64" s="52"/>
      <c r="H64" s="52"/>
      <c r="I64" s="52"/>
      <c r="J64" s="52"/>
      <c r="K64" s="52"/>
      <c r="L64" s="52"/>
    </row>
    <row r="65" spans="2:12" x14ac:dyDescent="0.2">
      <c r="B65" s="52"/>
      <c r="C65" s="52"/>
      <c r="D65" s="52"/>
      <c r="E65" s="52"/>
      <c r="F65" s="52"/>
      <c r="G65" s="52"/>
      <c r="H65" s="52"/>
      <c r="I65" s="52"/>
      <c r="J65" s="52"/>
      <c r="K65" s="52"/>
      <c r="L65" s="52"/>
    </row>
    <row r="66" spans="2:12" x14ac:dyDescent="0.2">
      <c r="B66" s="52"/>
      <c r="C66" s="52"/>
      <c r="D66" s="52"/>
      <c r="E66" s="52"/>
      <c r="F66" s="52"/>
      <c r="G66" s="52"/>
      <c r="H66" s="52"/>
      <c r="I66" s="52"/>
      <c r="J66" s="52"/>
      <c r="K66" s="52"/>
      <c r="L66" s="52"/>
    </row>
    <row r="67" spans="2:12" x14ac:dyDescent="0.2">
      <c r="B67" s="52"/>
      <c r="C67" s="52"/>
      <c r="D67" s="52"/>
      <c r="E67" s="52"/>
      <c r="F67" s="52"/>
      <c r="G67" s="52"/>
      <c r="H67" s="52"/>
      <c r="I67" s="52"/>
      <c r="J67" s="52"/>
      <c r="K67" s="52"/>
      <c r="L67" s="52"/>
    </row>
    <row r="68" spans="2:12" x14ac:dyDescent="0.2">
      <c r="B68" s="52"/>
      <c r="C68" s="52"/>
      <c r="D68" s="52"/>
      <c r="E68" s="52"/>
      <c r="F68" s="52"/>
      <c r="G68" s="52"/>
      <c r="H68" s="52"/>
      <c r="I68" s="52"/>
      <c r="J68" s="52"/>
      <c r="K68" s="52"/>
      <c r="L68" s="52"/>
    </row>
    <row r="69" spans="2:12" x14ac:dyDescent="0.2">
      <c r="B69" s="52"/>
      <c r="C69" s="52"/>
      <c r="D69" s="52"/>
      <c r="E69" s="52"/>
      <c r="F69" s="52"/>
      <c r="G69" s="52"/>
      <c r="H69" s="52"/>
      <c r="I69" s="52"/>
      <c r="J69" s="52"/>
      <c r="K69" s="52"/>
      <c r="L69" s="52"/>
    </row>
    <row r="70" spans="2:12" x14ac:dyDescent="0.2">
      <c r="B70" s="52"/>
      <c r="C70" s="52"/>
      <c r="D70" s="52"/>
      <c r="E70" s="52"/>
      <c r="F70" s="52"/>
      <c r="G70" s="52"/>
      <c r="H70" s="52"/>
      <c r="I70" s="52"/>
      <c r="J70" s="52"/>
      <c r="K70" s="52"/>
      <c r="L70" s="52"/>
    </row>
    <row r="71" spans="2:12" x14ac:dyDescent="0.2">
      <c r="B71" s="52"/>
      <c r="C71" s="52"/>
      <c r="D71" s="52"/>
      <c r="E71" s="52"/>
      <c r="F71" s="52"/>
      <c r="G71" s="52"/>
      <c r="H71" s="52"/>
      <c r="I71" s="52"/>
      <c r="J71" s="52"/>
      <c r="K71" s="52"/>
      <c r="L71" s="52"/>
    </row>
    <row r="72" spans="2:12" x14ac:dyDescent="0.2">
      <c r="B72" s="52"/>
      <c r="C72" s="52"/>
      <c r="D72" s="52"/>
      <c r="E72" s="52"/>
      <c r="F72" s="52"/>
      <c r="G72" s="52"/>
      <c r="H72" s="52"/>
      <c r="I72" s="52"/>
      <c r="J72" s="52"/>
      <c r="K72" s="52"/>
      <c r="L72" s="52"/>
    </row>
    <row r="73" spans="2:12" x14ac:dyDescent="0.2">
      <c r="B73" s="52"/>
      <c r="C73" s="52"/>
      <c r="D73" s="52"/>
      <c r="E73" s="52"/>
      <c r="F73" s="52"/>
      <c r="G73" s="52"/>
      <c r="H73" s="52"/>
      <c r="I73" s="52"/>
      <c r="J73" s="52"/>
      <c r="K73" s="52"/>
      <c r="L73" s="52"/>
    </row>
    <row r="74" spans="2:12" x14ac:dyDescent="0.2">
      <c r="B74" s="52"/>
      <c r="C74" s="52"/>
      <c r="D74" s="52"/>
      <c r="E74" s="52"/>
      <c r="F74" s="52"/>
      <c r="G74" s="52"/>
      <c r="H74" s="52"/>
      <c r="I74" s="52"/>
      <c r="J74" s="52"/>
      <c r="K74" s="52"/>
      <c r="L74" s="52"/>
    </row>
    <row r="75" spans="2:12" x14ac:dyDescent="0.2">
      <c r="B75" s="52"/>
      <c r="C75" s="52"/>
      <c r="D75" s="52"/>
      <c r="E75" s="52"/>
      <c r="F75" s="52"/>
      <c r="G75" s="52"/>
      <c r="H75" s="52"/>
      <c r="I75" s="52"/>
      <c r="J75" s="52"/>
      <c r="K75" s="52"/>
      <c r="L75" s="52"/>
    </row>
    <row r="76" spans="2:12" x14ac:dyDescent="0.2">
      <c r="B76" s="52"/>
      <c r="C76" s="52"/>
      <c r="D76" s="52"/>
      <c r="E76" s="52"/>
      <c r="F76" s="52"/>
      <c r="G76" s="52"/>
      <c r="H76" s="52"/>
      <c r="I76" s="52"/>
      <c r="J76" s="52"/>
      <c r="K76" s="52"/>
      <c r="L76" s="52"/>
    </row>
    <row r="77" spans="2:12" x14ac:dyDescent="0.2">
      <c r="B77" s="52"/>
      <c r="C77" s="52"/>
      <c r="D77" s="52"/>
      <c r="E77" s="52"/>
      <c r="F77" s="52"/>
      <c r="G77" s="52"/>
      <c r="H77" s="52"/>
      <c r="I77" s="52"/>
      <c r="J77" s="52"/>
      <c r="K77" s="52"/>
      <c r="L77" s="52"/>
    </row>
    <row r="78" spans="2:12" x14ac:dyDescent="0.2">
      <c r="B78" s="52"/>
      <c r="C78" s="52"/>
      <c r="D78" s="52"/>
      <c r="E78" s="52"/>
      <c r="F78" s="52"/>
      <c r="G78" s="52"/>
      <c r="H78" s="52"/>
      <c r="I78" s="52"/>
      <c r="J78" s="52"/>
      <c r="K78" s="52"/>
      <c r="L78" s="52"/>
    </row>
    <row r="79" spans="2:12" x14ac:dyDescent="0.2">
      <c r="B79" s="52"/>
      <c r="C79" s="52"/>
      <c r="D79" s="52"/>
      <c r="E79" s="52"/>
      <c r="F79" s="52"/>
      <c r="G79" s="52"/>
      <c r="H79" s="52"/>
      <c r="I79" s="52"/>
      <c r="J79" s="52"/>
      <c r="K79" s="52"/>
      <c r="L79" s="52"/>
    </row>
    <row r="80" spans="2:12" x14ac:dyDescent="0.2">
      <c r="B80" s="52"/>
      <c r="C80" s="52"/>
      <c r="D80" s="52"/>
      <c r="E80" s="52"/>
      <c r="F80" s="52"/>
      <c r="G80" s="52"/>
      <c r="H80" s="52"/>
      <c r="I80" s="52"/>
      <c r="J80" s="52"/>
      <c r="K80" s="52"/>
      <c r="L80" s="52"/>
    </row>
    <row r="81" spans="2:12" x14ac:dyDescent="0.2">
      <c r="B81" s="52"/>
      <c r="C81" s="52"/>
      <c r="D81" s="52"/>
      <c r="E81" s="52"/>
      <c r="F81" s="52"/>
      <c r="G81" s="52"/>
      <c r="H81" s="52"/>
      <c r="I81" s="52"/>
      <c r="J81" s="52"/>
      <c r="K81" s="52"/>
      <c r="L81" s="52"/>
    </row>
    <row r="82" spans="2:12" x14ac:dyDescent="0.2">
      <c r="B82" s="52"/>
      <c r="C82" s="52"/>
      <c r="D82" s="52"/>
      <c r="E82" s="52"/>
      <c r="F82" s="52"/>
      <c r="G82" s="52"/>
      <c r="H82" s="52"/>
      <c r="I82" s="52"/>
      <c r="J82" s="52"/>
      <c r="K82" s="52"/>
      <c r="L82" s="52"/>
    </row>
    <row r="83" spans="2:12" x14ac:dyDescent="0.2">
      <c r="B83" s="52"/>
      <c r="C83" s="52"/>
      <c r="D83" s="52"/>
      <c r="E83" s="52"/>
      <c r="F83" s="52"/>
      <c r="G83" s="52"/>
      <c r="H83" s="52"/>
      <c r="I83" s="52"/>
      <c r="J83" s="52"/>
      <c r="K83" s="52"/>
      <c r="L83" s="52"/>
    </row>
    <row r="84" spans="2:12" x14ac:dyDescent="0.2">
      <c r="B84" s="52"/>
      <c r="C84" s="52"/>
      <c r="D84" s="52"/>
      <c r="E84" s="52"/>
      <c r="F84" s="52"/>
      <c r="G84" s="52"/>
      <c r="H84" s="52"/>
      <c r="I84" s="52"/>
      <c r="J84" s="52"/>
      <c r="K84" s="52"/>
      <c r="L84" s="52"/>
    </row>
    <row r="85" spans="2:12" x14ac:dyDescent="0.2">
      <c r="B85" s="52"/>
      <c r="C85" s="52"/>
      <c r="D85" s="52"/>
      <c r="E85" s="52"/>
      <c r="F85" s="52"/>
      <c r="G85" s="52"/>
      <c r="H85" s="52"/>
      <c r="I85" s="52"/>
      <c r="J85" s="52"/>
      <c r="K85" s="52"/>
      <c r="L85" s="52"/>
    </row>
    <row r="86" spans="2:12" x14ac:dyDescent="0.2">
      <c r="B86" s="52"/>
      <c r="C86" s="52"/>
      <c r="D86" s="52"/>
      <c r="E86" s="52"/>
      <c r="F86" s="52"/>
      <c r="G86" s="52"/>
      <c r="H86" s="52"/>
      <c r="I86" s="52"/>
      <c r="J86" s="52"/>
      <c r="K86" s="52"/>
      <c r="L86" s="52"/>
    </row>
    <row r="87" spans="2:12" x14ac:dyDescent="0.2">
      <c r="B87" s="52"/>
      <c r="C87" s="52"/>
      <c r="D87" s="52"/>
      <c r="E87" s="52"/>
      <c r="F87" s="52"/>
      <c r="G87" s="52"/>
      <c r="H87" s="52"/>
      <c r="I87" s="52"/>
      <c r="J87" s="52"/>
      <c r="K87" s="52"/>
      <c r="L87" s="52"/>
    </row>
    <row r="88" spans="2:12" x14ac:dyDescent="0.2">
      <c r="B88" s="52"/>
      <c r="C88" s="52"/>
      <c r="D88" s="52"/>
      <c r="E88" s="52"/>
      <c r="F88" s="52"/>
      <c r="G88" s="52"/>
      <c r="H88" s="52"/>
      <c r="I88" s="52"/>
      <c r="J88" s="52"/>
      <c r="K88" s="52"/>
      <c r="L88" s="52"/>
    </row>
    <row r="89" spans="2:12" x14ac:dyDescent="0.2">
      <c r="B89" s="52"/>
      <c r="C89" s="52"/>
      <c r="D89" s="52"/>
      <c r="E89" s="52"/>
      <c r="F89" s="52"/>
      <c r="G89" s="52"/>
      <c r="H89" s="52"/>
      <c r="I89" s="52"/>
      <c r="J89" s="52"/>
      <c r="K89" s="52"/>
      <c r="L89" s="52"/>
    </row>
    <row r="90" spans="2:12" x14ac:dyDescent="0.2">
      <c r="B90" s="52"/>
      <c r="C90" s="52"/>
      <c r="D90" s="52"/>
      <c r="E90" s="52"/>
      <c r="F90" s="52"/>
      <c r="G90" s="52"/>
      <c r="H90" s="52"/>
      <c r="I90" s="52"/>
      <c r="J90" s="52"/>
      <c r="K90" s="52"/>
      <c r="L90" s="52"/>
    </row>
    <row r="91" spans="2:12" x14ac:dyDescent="0.2">
      <c r="B91" s="52"/>
      <c r="C91" s="52"/>
      <c r="D91" s="52"/>
      <c r="E91" s="52"/>
      <c r="F91" s="52"/>
      <c r="G91" s="52"/>
      <c r="H91" s="52"/>
      <c r="I91" s="52"/>
      <c r="J91" s="52"/>
      <c r="K91" s="52"/>
      <c r="L91" s="52"/>
    </row>
    <row r="92" spans="2:12" x14ac:dyDescent="0.2">
      <c r="B92" s="52"/>
      <c r="C92" s="52"/>
      <c r="D92" s="52"/>
      <c r="E92" s="52"/>
      <c r="F92" s="52"/>
      <c r="G92" s="52"/>
      <c r="H92" s="52"/>
      <c r="I92" s="52"/>
      <c r="J92" s="52"/>
      <c r="K92" s="52"/>
      <c r="L92" s="52"/>
    </row>
    <row r="93" spans="2:12" x14ac:dyDescent="0.2">
      <c r="B93" s="52"/>
      <c r="C93" s="52"/>
      <c r="D93" s="52"/>
      <c r="E93" s="52"/>
      <c r="F93" s="52"/>
      <c r="G93" s="52"/>
      <c r="H93" s="52"/>
      <c r="I93" s="52"/>
      <c r="J93" s="52"/>
      <c r="K93" s="52"/>
      <c r="L93" s="52"/>
    </row>
    <row r="94" spans="2:12" x14ac:dyDescent="0.2">
      <c r="B94" s="52"/>
      <c r="C94" s="52"/>
      <c r="D94" s="52"/>
      <c r="E94" s="52"/>
      <c r="F94" s="52"/>
      <c r="G94" s="52"/>
      <c r="H94" s="52"/>
      <c r="I94" s="52"/>
      <c r="J94" s="52"/>
      <c r="K94" s="52"/>
      <c r="L94" s="52"/>
    </row>
    <row r="95" spans="2:12" x14ac:dyDescent="0.2">
      <c r="B95" s="52"/>
      <c r="C95" s="52"/>
      <c r="D95" s="52"/>
      <c r="E95" s="52"/>
      <c r="F95" s="52"/>
      <c r="G95" s="52"/>
      <c r="H95" s="52"/>
      <c r="I95" s="52"/>
      <c r="J95" s="52"/>
      <c r="K95" s="52"/>
      <c r="L95" s="52"/>
    </row>
    <row r="96" spans="2:12" x14ac:dyDescent="0.2">
      <c r="B96" s="52"/>
      <c r="C96" s="52"/>
      <c r="D96" s="52"/>
      <c r="E96" s="52"/>
      <c r="F96" s="52"/>
      <c r="G96" s="52"/>
      <c r="H96" s="52"/>
      <c r="I96" s="52"/>
      <c r="J96" s="52"/>
      <c r="K96" s="52"/>
      <c r="L96" s="52"/>
    </row>
    <row r="97" spans="2:12" x14ac:dyDescent="0.2">
      <c r="B97" s="52"/>
      <c r="C97" s="52"/>
      <c r="D97" s="52"/>
      <c r="E97" s="52"/>
      <c r="F97" s="52"/>
      <c r="G97" s="52"/>
      <c r="H97" s="52"/>
      <c r="I97" s="52"/>
      <c r="J97" s="52"/>
      <c r="K97" s="52"/>
      <c r="L97" s="52"/>
    </row>
    <row r="98" spans="2:12" x14ac:dyDescent="0.2">
      <c r="B98" s="52"/>
      <c r="C98" s="52"/>
      <c r="D98" s="52"/>
      <c r="E98" s="52"/>
      <c r="F98" s="52"/>
      <c r="G98" s="52"/>
      <c r="H98" s="52"/>
      <c r="I98" s="52"/>
      <c r="J98" s="52"/>
      <c r="K98" s="52"/>
      <c r="L98" s="52"/>
    </row>
    <row r="99" spans="2:12" x14ac:dyDescent="0.2">
      <c r="B99" s="52"/>
      <c r="C99" s="52"/>
      <c r="D99" s="52"/>
      <c r="E99" s="52"/>
      <c r="F99" s="52"/>
      <c r="G99" s="52"/>
      <c r="H99" s="52"/>
      <c r="I99" s="52"/>
      <c r="J99" s="52"/>
      <c r="K99" s="52"/>
      <c r="L99" s="52"/>
    </row>
    <row r="100" spans="2:12" x14ac:dyDescent="0.2">
      <c r="B100" s="52"/>
      <c r="C100" s="52"/>
      <c r="D100" s="52"/>
      <c r="E100" s="52"/>
      <c r="F100" s="52"/>
      <c r="G100" s="52"/>
      <c r="H100" s="52"/>
      <c r="I100" s="52"/>
      <c r="J100" s="52"/>
      <c r="K100" s="52"/>
      <c r="L100" s="52"/>
    </row>
    <row r="101" spans="2:12" x14ac:dyDescent="0.2">
      <c r="B101" s="52"/>
      <c r="C101" s="52"/>
      <c r="D101" s="52"/>
      <c r="E101" s="52"/>
      <c r="F101" s="52"/>
      <c r="G101" s="52"/>
      <c r="H101" s="52"/>
      <c r="I101" s="52"/>
      <c r="J101" s="52"/>
      <c r="K101" s="52"/>
      <c r="L101" s="52"/>
    </row>
    <row r="102" spans="2:12" x14ac:dyDescent="0.2">
      <c r="B102" s="52"/>
      <c r="C102" s="52"/>
      <c r="D102" s="52"/>
      <c r="E102" s="52"/>
      <c r="F102" s="52"/>
      <c r="G102" s="52"/>
      <c r="H102" s="52"/>
      <c r="I102" s="52"/>
      <c r="J102" s="52"/>
      <c r="K102" s="52"/>
      <c r="L102" s="52"/>
    </row>
    <row r="103" spans="2:12" x14ac:dyDescent="0.2">
      <c r="B103" s="52"/>
      <c r="C103" s="52"/>
      <c r="D103" s="52"/>
      <c r="E103" s="52"/>
      <c r="F103" s="52"/>
      <c r="G103" s="52"/>
      <c r="H103" s="52"/>
      <c r="I103" s="52"/>
      <c r="J103" s="52"/>
      <c r="K103" s="52"/>
      <c r="L103" s="52"/>
    </row>
    <row r="104" spans="2:12" x14ac:dyDescent="0.2">
      <c r="B104" s="52"/>
      <c r="C104" s="52"/>
      <c r="D104" s="52"/>
      <c r="E104" s="52"/>
      <c r="F104" s="52"/>
      <c r="G104" s="52"/>
      <c r="H104" s="52"/>
      <c r="I104" s="52"/>
      <c r="J104" s="52"/>
      <c r="K104" s="52"/>
      <c r="L104" s="52"/>
    </row>
    <row r="105" spans="2:12" x14ac:dyDescent="0.2">
      <c r="B105" s="52"/>
      <c r="C105" s="52"/>
      <c r="D105" s="52"/>
      <c r="E105" s="52"/>
      <c r="F105" s="52"/>
      <c r="G105" s="52"/>
      <c r="H105" s="52"/>
      <c r="I105" s="52"/>
      <c r="J105" s="52"/>
      <c r="K105" s="52"/>
      <c r="L105" s="52"/>
    </row>
    <row r="106" spans="2:12" x14ac:dyDescent="0.2">
      <c r="B106" s="52"/>
      <c r="C106" s="52"/>
      <c r="D106" s="52"/>
      <c r="E106" s="52"/>
      <c r="F106" s="52"/>
      <c r="G106" s="52"/>
      <c r="H106" s="52"/>
      <c r="I106" s="52"/>
      <c r="J106" s="52"/>
      <c r="K106" s="52"/>
      <c r="L106" s="52"/>
    </row>
    <row r="107" spans="2:12" x14ac:dyDescent="0.2">
      <c r="B107" s="52"/>
      <c r="C107" s="52"/>
      <c r="D107" s="52"/>
      <c r="E107" s="52"/>
      <c r="F107" s="52"/>
      <c r="G107" s="52"/>
      <c r="H107" s="52"/>
      <c r="I107" s="52"/>
      <c r="J107" s="52"/>
      <c r="K107" s="52"/>
      <c r="L107" s="52"/>
    </row>
    <row r="108" spans="2:12" x14ac:dyDescent="0.2">
      <c r="B108" s="52"/>
      <c r="C108" s="52"/>
      <c r="D108" s="52"/>
      <c r="E108" s="52"/>
      <c r="F108" s="52"/>
      <c r="G108" s="52"/>
      <c r="H108" s="52"/>
      <c r="I108" s="52"/>
      <c r="J108" s="52"/>
      <c r="K108" s="52"/>
      <c r="L108" s="52"/>
    </row>
    <row r="109" spans="2:12" x14ac:dyDescent="0.2">
      <c r="B109" s="52"/>
      <c r="C109" s="52"/>
      <c r="D109" s="52"/>
      <c r="E109" s="52"/>
      <c r="F109" s="52"/>
      <c r="G109" s="52"/>
      <c r="H109" s="52"/>
      <c r="I109" s="52"/>
      <c r="J109" s="52"/>
      <c r="K109" s="52"/>
      <c r="L109" s="52"/>
    </row>
    <row r="110" spans="2:12" x14ac:dyDescent="0.2">
      <c r="B110" s="52"/>
      <c r="C110" s="52"/>
      <c r="D110" s="52"/>
      <c r="E110" s="52"/>
      <c r="F110" s="52"/>
      <c r="G110" s="52"/>
      <c r="H110" s="52"/>
      <c r="I110" s="52"/>
      <c r="J110" s="52"/>
      <c r="K110" s="52"/>
      <c r="L110" s="52"/>
    </row>
    <row r="111" spans="2:12" x14ac:dyDescent="0.2">
      <c r="B111" s="52"/>
      <c r="C111" s="52"/>
      <c r="D111" s="52"/>
      <c r="E111" s="52"/>
      <c r="F111" s="52"/>
      <c r="G111" s="52"/>
      <c r="H111" s="52"/>
      <c r="I111" s="52"/>
      <c r="J111" s="52"/>
      <c r="K111" s="52"/>
      <c r="L111" s="52"/>
    </row>
    <row r="112" spans="2:12" x14ac:dyDescent="0.2">
      <c r="B112" s="52"/>
      <c r="C112" s="52"/>
      <c r="D112" s="52"/>
      <c r="E112" s="52"/>
      <c r="F112" s="52"/>
      <c r="G112" s="52"/>
      <c r="H112" s="52"/>
      <c r="I112" s="52"/>
      <c r="J112" s="52"/>
      <c r="K112" s="52"/>
      <c r="L112" s="52"/>
    </row>
    <row r="113" spans="2:12" x14ac:dyDescent="0.2">
      <c r="B113" s="52"/>
      <c r="C113" s="52"/>
      <c r="D113" s="52"/>
      <c r="E113" s="52"/>
      <c r="F113" s="52"/>
      <c r="G113" s="52"/>
      <c r="H113" s="52"/>
      <c r="I113" s="52"/>
      <c r="J113" s="52"/>
      <c r="K113" s="52"/>
      <c r="L113" s="52"/>
    </row>
    <row r="114" spans="2:12" x14ac:dyDescent="0.2">
      <c r="B114" s="52"/>
      <c r="C114" s="52"/>
      <c r="D114" s="52"/>
      <c r="E114" s="52"/>
      <c r="F114" s="52"/>
      <c r="G114" s="52"/>
      <c r="H114" s="52"/>
      <c r="I114" s="52"/>
      <c r="J114" s="52"/>
      <c r="K114" s="52"/>
      <c r="L114" s="52"/>
    </row>
    <row r="115" spans="2:12" x14ac:dyDescent="0.2">
      <c r="B115" s="52"/>
      <c r="C115" s="52"/>
      <c r="D115" s="52"/>
      <c r="E115" s="52"/>
      <c r="F115" s="52"/>
      <c r="G115" s="52"/>
      <c r="H115" s="52"/>
      <c r="I115" s="52"/>
      <c r="J115" s="52"/>
      <c r="K115" s="52"/>
      <c r="L115" s="52"/>
    </row>
    <row r="116" spans="2:12" x14ac:dyDescent="0.2">
      <c r="B116" s="52"/>
      <c r="C116" s="52"/>
      <c r="D116" s="52"/>
      <c r="E116" s="52"/>
      <c r="F116" s="52"/>
      <c r="G116" s="52"/>
      <c r="H116" s="52"/>
      <c r="I116" s="52"/>
      <c r="J116" s="52"/>
      <c r="K116" s="52"/>
      <c r="L116" s="52"/>
    </row>
    <row r="117" spans="2:12" x14ac:dyDescent="0.2">
      <c r="B117" s="52"/>
      <c r="C117" s="52"/>
      <c r="D117" s="52"/>
      <c r="E117" s="52"/>
      <c r="F117" s="52"/>
      <c r="G117" s="52"/>
      <c r="H117" s="52"/>
      <c r="I117" s="52"/>
      <c r="J117" s="52"/>
      <c r="K117" s="52"/>
      <c r="L117" s="52"/>
    </row>
    <row r="118" spans="2:12" x14ac:dyDescent="0.2">
      <c r="B118" s="52"/>
      <c r="C118" s="52"/>
      <c r="D118" s="52"/>
      <c r="E118" s="52"/>
      <c r="F118" s="52"/>
      <c r="G118" s="52"/>
      <c r="H118" s="52"/>
      <c r="I118" s="52"/>
      <c r="J118" s="52"/>
      <c r="K118" s="52"/>
      <c r="L118" s="52"/>
    </row>
    <row r="119" spans="2:12" x14ac:dyDescent="0.2">
      <c r="B119" s="52"/>
      <c r="C119" s="52"/>
      <c r="D119" s="52"/>
      <c r="E119" s="52"/>
      <c r="F119" s="52"/>
      <c r="G119" s="52"/>
      <c r="H119" s="52"/>
      <c r="I119" s="52"/>
      <c r="J119" s="52"/>
      <c r="K119" s="52"/>
      <c r="L119" s="52"/>
    </row>
    <row r="120" spans="2:12" x14ac:dyDescent="0.2">
      <c r="B120" s="52"/>
      <c r="C120" s="52"/>
      <c r="D120" s="52"/>
      <c r="E120" s="52"/>
      <c r="F120" s="52"/>
      <c r="G120" s="52"/>
      <c r="H120" s="52"/>
      <c r="I120" s="52"/>
      <c r="J120" s="52"/>
      <c r="K120" s="52"/>
      <c r="L120" s="52"/>
    </row>
    <row r="121" spans="2:12" x14ac:dyDescent="0.2">
      <c r="B121" s="52"/>
      <c r="C121" s="52"/>
      <c r="D121" s="52"/>
      <c r="E121" s="52"/>
      <c r="F121" s="52"/>
      <c r="G121" s="52"/>
      <c r="H121" s="52"/>
      <c r="I121" s="52"/>
      <c r="J121" s="52"/>
      <c r="K121" s="52"/>
      <c r="L121" s="52"/>
    </row>
    <row r="122" spans="2:12" x14ac:dyDescent="0.2">
      <c r="B122" s="52"/>
      <c r="C122" s="52"/>
      <c r="D122" s="52"/>
      <c r="E122" s="52"/>
      <c r="F122" s="52"/>
      <c r="G122" s="52"/>
      <c r="H122" s="52"/>
      <c r="I122" s="52"/>
      <c r="J122" s="52"/>
      <c r="K122" s="52"/>
      <c r="L122" s="52"/>
    </row>
    <row r="123" spans="2:12" x14ac:dyDescent="0.2">
      <c r="B123" s="52"/>
      <c r="C123" s="52"/>
      <c r="D123" s="52"/>
      <c r="E123" s="52"/>
      <c r="F123" s="52"/>
      <c r="G123" s="52"/>
      <c r="H123" s="52"/>
      <c r="I123" s="52"/>
      <c r="J123" s="52"/>
      <c r="K123" s="52"/>
      <c r="L123" s="52"/>
    </row>
    <row r="124" spans="2:12" x14ac:dyDescent="0.2">
      <c r="B124" s="52"/>
      <c r="C124" s="52"/>
      <c r="D124" s="52"/>
      <c r="E124" s="52"/>
      <c r="F124" s="52"/>
      <c r="G124" s="52"/>
      <c r="H124" s="52"/>
      <c r="I124" s="52"/>
      <c r="J124" s="52"/>
      <c r="K124" s="52"/>
      <c r="L124" s="52"/>
    </row>
    <row r="125" spans="2:12" x14ac:dyDescent="0.2">
      <c r="B125" s="52"/>
      <c r="C125" s="52"/>
      <c r="D125" s="52"/>
      <c r="E125" s="52"/>
      <c r="F125" s="52"/>
      <c r="G125" s="52"/>
      <c r="H125" s="52"/>
      <c r="I125" s="52"/>
      <c r="J125" s="52"/>
      <c r="K125" s="52"/>
      <c r="L125" s="52"/>
    </row>
    <row r="126" spans="2:12" x14ac:dyDescent="0.2">
      <c r="B126" s="52"/>
      <c r="C126" s="52"/>
      <c r="D126" s="52"/>
      <c r="E126" s="52"/>
      <c r="F126" s="52"/>
      <c r="G126" s="52"/>
      <c r="H126" s="52"/>
      <c r="I126" s="52"/>
      <c r="J126" s="52"/>
      <c r="K126" s="52"/>
      <c r="L126" s="52"/>
    </row>
    <row r="127" spans="2:12" x14ac:dyDescent="0.2">
      <c r="B127" s="52"/>
      <c r="C127" s="52"/>
      <c r="D127" s="52"/>
      <c r="E127" s="52"/>
      <c r="F127" s="52"/>
      <c r="G127" s="52"/>
      <c r="H127" s="52"/>
      <c r="I127" s="52"/>
      <c r="J127" s="52"/>
      <c r="K127" s="52"/>
      <c r="L127" s="52"/>
    </row>
    <row r="128" spans="2:12" x14ac:dyDescent="0.2">
      <c r="B128" s="52"/>
      <c r="C128" s="52"/>
      <c r="D128" s="52"/>
      <c r="E128" s="52"/>
      <c r="F128" s="52"/>
      <c r="G128" s="52"/>
      <c r="H128" s="52"/>
      <c r="I128" s="52"/>
      <c r="J128" s="52"/>
      <c r="K128" s="52"/>
      <c r="L128" s="52"/>
    </row>
    <row r="129" spans="2:12" x14ac:dyDescent="0.2">
      <c r="B129" s="52"/>
      <c r="C129" s="52"/>
      <c r="D129" s="52"/>
      <c r="E129" s="52"/>
      <c r="F129" s="52"/>
      <c r="G129" s="52"/>
      <c r="H129" s="52"/>
      <c r="I129" s="52"/>
      <c r="J129" s="52"/>
      <c r="K129" s="52"/>
      <c r="L129" s="52"/>
    </row>
    <row r="130" spans="2:12" x14ac:dyDescent="0.2">
      <c r="B130" s="52"/>
      <c r="C130" s="52"/>
      <c r="D130" s="52"/>
      <c r="E130" s="52"/>
      <c r="F130" s="52"/>
      <c r="G130" s="52"/>
      <c r="H130" s="52"/>
      <c r="I130" s="52"/>
      <c r="J130" s="52"/>
      <c r="K130" s="52"/>
      <c r="L130" s="52"/>
    </row>
    <row r="131" spans="2:12" x14ac:dyDescent="0.2">
      <c r="B131" s="52"/>
      <c r="C131" s="52"/>
      <c r="D131" s="52"/>
      <c r="E131" s="52"/>
      <c r="F131" s="52"/>
      <c r="G131" s="52"/>
      <c r="H131" s="52"/>
      <c r="I131" s="52"/>
      <c r="J131" s="52"/>
      <c r="K131" s="52"/>
      <c r="L131" s="52"/>
    </row>
    <row r="132" spans="2:12" x14ac:dyDescent="0.2">
      <c r="B132" s="52"/>
      <c r="C132" s="52"/>
      <c r="D132" s="52"/>
      <c r="E132" s="52"/>
      <c r="F132" s="52"/>
      <c r="G132" s="52"/>
      <c r="H132" s="52"/>
      <c r="I132" s="52"/>
      <c r="J132" s="52"/>
      <c r="K132" s="52"/>
      <c r="L132" s="52"/>
    </row>
    <row r="133" spans="2:12" x14ac:dyDescent="0.2">
      <c r="B133" s="52"/>
      <c r="C133" s="52"/>
      <c r="D133" s="52"/>
      <c r="E133" s="52"/>
      <c r="F133" s="52"/>
      <c r="G133" s="52"/>
      <c r="H133" s="52"/>
      <c r="I133" s="52"/>
      <c r="J133" s="52"/>
      <c r="K133" s="52"/>
      <c r="L133" s="52"/>
    </row>
    <row r="134" spans="2:12" x14ac:dyDescent="0.2">
      <c r="B134" s="52"/>
      <c r="C134" s="52"/>
      <c r="D134" s="52"/>
      <c r="E134" s="52"/>
      <c r="F134" s="52"/>
      <c r="G134" s="52"/>
      <c r="H134" s="52"/>
      <c r="I134" s="52"/>
      <c r="J134" s="52"/>
      <c r="K134" s="52"/>
      <c r="L134" s="52"/>
    </row>
    <row r="135" spans="2:12" x14ac:dyDescent="0.2">
      <c r="B135" s="52"/>
      <c r="C135" s="52"/>
      <c r="D135" s="52"/>
      <c r="E135" s="52"/>
      <c r="F135" s="52"/>
      <c r="G135" s="52"/>
      <c r="H135" s="52"/>
      <c r="I135" s="52"/>
      <c r="J135" s="52"/>
      <c r="K135" s="52"/>
      <c r="L135" s="52"/>
    </row>
    <row r="136" spans="2:12" x14ac:dyDescent="0.2">
      <c r="B136" s="52"/>
      <c r="C136" s="52"/>
      <c r="D136" s="52"/>
      <c r="E136" s="52"/>
      <c r="F136" s="52"/>
      <c r="G136" s="52"/>
      <c r="H136" s="52"/>
      <c r="I136" s="52"/>
      <c r="J136" s="52"/>
      <c r="K136" s="52"/>
      <c r="L136" s="52"/>
    </row>
    <row r="137" spans="2:12" x14ac:dyDescent="0.2">
      <c r="B137" s="52"/>
      <c r="C137" s="52"/>
      <c r="D137" s="52"/>
      <c r="E137" s="52"/>
      <c r="F137" s="52"/>
      <c r="G137" s="52"/>
      <c r="H137" s="52"/>
      <c r="I137" s="52"/>
      <c r="J137" s="52"/>
      <c r="K137" s="52"/>
      <c r="L137" s="52"/>
    </row>
    <row r="138" spans="2:12" x14ac:dyDescent="0.2">
      <c r="B138" s="52"/>
      <c r="C138" s="52"/>
      <c r="D138" s="52"/>
      <c r="E138" s="52"/>
      <c r="F138" s="52"/>
      <c r="G138" s="52"/>
      <c r="H138" s="52"/>
      <c r="I138" s="52"/>
      <c r="J138" s="52"/>
      <c r="K138" s="52"/>
      <c r="L138" s="52"/>
    </row>
    <row r="139" spans="2:12" x14ac:dyDescent="0.2">
      <c r="B139" s="52"/>
      <c r="C139" s="52"/>
      <c r="D139" s="52"/>
      <c r="E139" s="52"/>
      <c r="F139" s="52"/>
      <c r="G139" s="52"/>
      <c r="H139" s="52"/>
      <c r="I139" s="52"/>
      <c r="J139" s="52"/>
      <c r="K139" s="52"/>
      <c r="L139" s="52"/>
    </row>
    <row r="140" spans="2:12" x14ac:dyDescent="0.2">
      <c r="B140" s="52"/>
      <c r="C140" s="52"/>
      <c r="D140" s="52"/>
      <c r="E140" s="52"/>
      <c r="F140" s="52"/>
      <c r="G140" s="52"/>
      <c r="H140" s="52"/>
      <c r="I140" s="52"/>
      <c r="J140" s="52"/>
      <c r="K140" s="52"/>
      <c r="L140" s="52"/>
    </row>
    <row r="141" spans="2:12" x14ac:dyDescent="0.2">
      <c r="B141" s="52"/>
      <c r="C141" s="52"/>
      <c r="D141" s="52"/>
      <c r="E141" s="52"/>
      <c r="F141" s="52"/>
      <c r="G141" s="52"/>
      <c r="H141" s="52"/>
      <c r="I141" s="52"/>
      <c r="J141" s="52"/>
      <c r="K141" s="52"/>
      <c r="L141" s="52"/>
    </row>
    <row r="142" spans="2:12" x14ac:dyDescent="0.2">
      <c r="B142" s="52"/>
      <c r="C142" s="52"/>
      <c r="D142" s="52"/>
      <c r="E142" s="52"/>
      <c r="F142" s="52"/>
      <c r="G142" s="52"/>
      <c r="H142" s="52"/>
      <c r="I142" s="52"/>
      <c r="J142" s="52"/>
      <c r="K142" s="52"/>
      <c r="L142" s="52"/>
    </row>
    <row r="143" spans="2:12" x14ac:dyDescent="0.2">
      <c r="B143" s="52"/>
      <c r="C143" s="52"/>
      <c r="D143" s="52"/>
      <c r="E143" s="52"/>
      <c r="F143" s="52"/>
      <c r="G143" s="52"/>
      <c r="H143" s="52"/>
      <c r="I143" s="52"/>
      <c r="J143" s="52"/>
      <c r="K143" s="52"/>
      <c r="L143" s="52"/>
    </row>
    <row r="144" spans="2:12" x14ac:dyDescent="0.2">
      <c r="B144" s="52"/>
      <c r="C144" s="52"/>
      <c r="D144" s="52"/>
      <c r="E144" s="52"/>
      <c r="F144" s="52"/>
      <c r="G144" s="52"/>
      <c r="H144" s="52"/>
      <c r="I144" s="52"/>
      <c r="J144" s="52"/>
      <c r="K144" s="52"/>
      <c r="L144" s="52"/>
    </row>
    <row r="145" spans="2:12" x14ac:dyDescent="0.2">
      <c r="B145" s="52"/>
      <c r="C145" s="52"/>
      <c r="D145" s="52"/>
      <c r="E145" s="52"/>
      <c r="F145" s="52"/>
      <c r="G145" s="52"/>
      <c r="H145" s="52"/>
      <c r="I145" s="52"/>
      <c r="J145" s="52"/>
      <c r="K145" s="52"/>
      <c r="L145" s="52"/>
    </row>
    <row r="146" spans="2:12" x14ac:dyDescent="0.2">
      <c r="B146" s="52"/>
      <c r="C146" s="52"/>
      <c r="D146" s="52"/>
      <c r="E146" s="52"/>
      <c r="F146" s="52"/>
      <c r="G146" s="52"/>
      <c r="H146" s="52"/>
      <c r="I146" s="52"/>
      <c r="J146" s="52"/>
      <c r="K146" s="52"/>
      <c r="L146" s="52"/>
    </row>
    <row r="147" spans="2:12" x14ac:dyDescent="0.2">
      <c r="B147" s="52"/>
      <c r="C147" s="52"/>
      <c r="D147" s="52"/>
      <c r="E147" s="52"/>
      <c r="F147" s="52"/>
      <c r="G147" s="52"/>
      <c r="H147" s="52"/>
      <c r="I147" s="52"/>
      <c r="J147" s="52"/>
      <c r="K147" s="52"/>
      <c r="L147" s="52"/>
    </row>
    <row r="148" spans="2:12" x14ac:dyDescent="0.2">
      <c r="B148" s="52"/>
      <c r="C148" s="52"/>
      <c r="D148" s="52"/>
      <c r="E148" s="52"/>
      <c r="F148" s="52"/>
      <c r="G148" s="52"/>
      <c r="H148" s="52"/>
      <c r="I148" s="52"/>
      <c r="J148" s="52"/>
      <c r="K148" s="52"/>
      <c r="L148" s="52"/>
    </row>
    <row r="149" spans="2:12" x14ac:dyDescent="0.2">
      <c r="B149" s="52"/>
      <c r="C149" s="52"/>
      <c r="D149" s="52"/>
      <c r="E149" s="52"/>
      <c r="F149" s="52"/>
      <c r="G149" s="52"/>
      <c r="H149" s="52"/>
      <c r="I149" s="52"/>
      <c r="J149" s="52"/>
      <c r="K149" s="52"/>
      <c r="L149" s="52"/>
    </row>
    <row r="150" spans="2:12" x14ac:dyDescent="0.2">
      <c r="B150" s="52"/>
      <c r="C150" s="52"/>
      <c r="D150" s="52"/>
      <c r="E150" s="52"/>
      <c r="F150" s="52"/>
      <c r="G150" s="52"/>
      <c r="H150" s="52"/>
      <c r="I150" s="52"/>
      <c r="J150" s="52"/>
      <c r="K150" s="52"/>
      <c r="L150" s="52"/>
    </row>
    <row r="151" spans="2:12" x14ac:dyDescent="0.2">
      <c r="B151" s="52"/>
      <c r="C151" s="52"/>
      <c r="D151" s="52"/>
      <c r="E151" s="52"/>
      <c r="F151" s="52"/>
      <c r="G151" s="52"/>
      <c r="H151" s="52"/>
      <c r="I151" s="52"/>
      <c r="J151" s="52"/>
      <c r="K151" s="52"/>
      <c r="L151" s="52"/>
    </row>
    <row r="152" spans="2:12" x14ac:dyDescent="0.2">
      <c r="B152" s="52"/>
      <c r="C152" s="52"/>
      <c r="D152" s="52"/>
      <c r="E152" s="52"/>
      <c r="F152" s="52"/>
      <c r="G152" s="52"/>
      <c r="H152" s="52"/>
      <c r="I152" s="52"/>
      <c r="J152" s="52"/>
      <c r="K152" s="52"/>
      <c r="L152" s="52"/>
    </row>
    <row r="153" spans="2:12" x14ac:dyDescent="0.2">
      <c r="B153" s="52"/>
      <c r="C153" s="52"/>
      <c r="D153" s="52"/>
      <c r="E153" s="52"/>
      <c r="F153" s="52"/>
      <c r="G153" s="52"/>
      <c r="H153" s="52"/>
      <c r="I153" s="52"/>
      <c r="J153" s="52"/>
      <c r="K153" s="52"/>
      <c r="L153" s="52"/>
    </row>
    <row r="154" spans="2:12" x14ac:dyDescent="0.2">
      <c r="B154" s="52"/>
      <c r="C154" s="52"/>
      <c r="D154" s="52"/>
      <c r="E154" s="52"/>
      <c r="F154" s="52"/>
      <c r="G154" s="52"/>
      <c r="H154" s="52"/>
      <c r="I154" s="52"/>
      <c r="J154" s="52"/>
      <c r="K154" s="52"/>
      <c r="L154" s="52"/>
    </row>
    <row r="155" spans="2:12" x14ac:dyDescent="0.2">
      <c r="B155" s="52"/>
      <c r="C155" s="52"/>
      <c r="D155" s="52"/>
      <c r="E155" s="52"/>
      <c r="F155" s="52"/>
      <c r="G155" s="52"/>
      <c r="H155" s="52"/>
      <c r="I155" s="52"/>
      <c r="J155" s="52"/>
      <c r="K155" s="52"/>
      <c r="L155" s="52"/>
    </row>
    <row r="156" spans="2:12" x14ac:dyDescent="0.2">
      <c r="B156" s="52"/>
      <c r="C156" s="52"/>
      <c r="D156" s="52"/>
      <c r="E156" s="52"/>
      <c r="F156" s="52"/>
      <c r="G156" s="52"/>
      <c r="H156" s="52"/>
      <c r="I156" s="52"/>
      <c r="J156" s="52"/>
      <c r="K156" s="52"/>
      <c r="L156" s="52"/>
    </row>
    <row r="157" spans="2:12" x14ac:dyDescent="0.2">
      <c r="B157" s="52"/>
      <c r="C157" s="52"/>
      <c r="D157" s="52"/>
      <c r="E157" s="52"/>
      <c r="F157" s="52"/>
      <c r="G157" s="52"/>
      <c r="H157" s="52"/>
      <c r="I157" s="52"/>
      <c r="J157" s="52"/>
      <c r="K157" s="52"/>
      <c r="L157" s="52"/>
    </row>
    <row r="158" spans="2:12" x14ac:dyDescent="0.2">
      <c r="B158" s="52"/>
      <c r="C158" s="52"/>
      <c r="D158" s="52"/>
      <c r="E158" s="52"/>
      <c r="F158" s="52"/>
      <c r="G158" s="52"/>
      <c r="H158" s="52"/>
      <c r="I158" s="52"/>
      <c r="J158" s="52"/>
      <c r="K158" s="52"/>
      <c r="L158" s="52"/>
    </row>
    <row r="159" spans="2:12" x14ac:dyDescent="0.2">
      <c r="B159" s="52"/>
      <c r="C159" s="52"/>
      <c r="D159" s="52"/>
      <c r="E159" s="52"/>
      <c r="F159" s="52"/>
      <c r="G159" s="52"/>
      <c r="H159" s="52"/>
      <c r="I159" s="52"/>
      <c r="J159" s="52"/>
      <c r="K159" s="52"/>
      <c r="L159" s="52"/>
    </row>
    <row r="160" spans="2:12" x14ac:dyDescent="0.2">
      <c r="B160" s="52"/>
      <c r="C160" s="52"/>
      <c r="D160" s="52"/>
      <c r="E160" s="52"/>
      <c r="F160" s="52"/>
      <c r="G160" s="52"/>
      <c r="H160" s="52"/>
      <c r="I160" s="52"/>
      <c r="J160" s="52"/>
      <c r="K160" s="52"/>
      <c r="L160" s="52"/>
    </row>
    <row r="161" spans="2:12" x14ac:dyDescent="0.2">
      <c r="B161" s="52"/>
      <c r="C161" s="52"/>
      <c r="D161" s="52"/>
      <c r="E161" s="52"/>
      <c r="F161" s="52"/>
      <c r="G161" s="52"/>
      <c r="H161" s="52"/>
      <c r="I161" s="52"/>
      <c r="J161" s="52"/>
      <c r="K161" s="52"/>
      <c r="L161" s="52"/>
    </row>
    <row r="162" spans="2:12" x14ac:dyDescent="0.2">
      <c r="B162" s="52"/>
      <c r="C162" s="52"/>
      <c r="D162" s="52"/>
      <c r="E162" s="52"/>
      <c r="F162" s="52"/>
      <c r="G162" s="52"/>
      <c r="H162" s="52"/>
      <c r="I162" s="52"/>
      <c r="J162" s="52"/>
      <c r="K162" s="52"/>
      <c r="L162" s="52"/>
    </row>
    <row r="163" spans="2:12" x14ac:dyDescent="0.2">
      <c r="B163" s="52"/>
      <c r="C163" s="52"/>
      <c r="D163" s="52"/>
      <c r="E163" s="52"/>
      <c r="F163" s="52"/>
      <c r="G163" s="52"/>
      <c r="H163" s="52"/>
      <c r="I163" s="52"/>
      <c r="J163" s="52"/>
      <c r="K163" s="52"/>
      <c r="L163" s="52"/>
    </row>
    <row r="164" spans="2:12" x14ac:dyDescent="0.2">
      <c r="B164" s="52"/>
      <c r="C164" s="52"/>
      <c r="D164" s="52"/>
      <c r="E164" s="52"/>
      <c r="F164" s="52"/>
      <c r="G164" s="52"/>
      <c r="H164" s="52"/>
      <c r="I164" s="52"/>
      <c r="J164" s="52"/>
      <c r="K164" s="52"/>
      <c r="L164" s="52"/>
    </row>
    <row r="165" spans="2:12" x14ac:dyDescent="0.2">
      <c r="B165" s="52"/>
      <c r="C165" s="52"/>
      <c r="D165" s="52"/>
      <c r="E165" s="52"/>
      <c r="F165" s="52"/>
      <c r="G165" s="52"/>
      <c r="H165" s="52"/>
      <c r="I165" s="52"/>
      <c r="J165" s="52"/>
      <c r="K165" s="52"/>
      <c r="L165" s="52"/>
    </row>
    <row r="166" spans="2:12" x14ac:dyDescent="0.2">
      <c r="B166" s="52"/>
      <c r="C166" s="52"/>
      <c r="D166" s="52"/>
      <c r="E166" s="52"/>
      <c r="F166" s="52"/>
      <c r="G166" s="52"/>
      <c r="H166" s="52"/>
      <c r="I166" s="52"/>
      <c r="J166" s="52"/>
      <c r="K166" s="52"/>
      <c r="L166" s="52"/>
    </row>
    <row r="167" spans="2:12" x14ac:dyDescent="0.2">
      <c r="B167" s="52"/>
      <c r="C167" s="52"/>
      <c r="D167" s="52"/>
      <c r="E167" s="52"/>
      <c r="F167" s="52"/>
      <c r="G167" s="52"/>
      <c r="H167" s="52"/>
      <c r="I167" s="52"/>
      <c r="J167" s="52"/>
      <c r="K167" s="52"/>
      <c r="L167" s="52"/>
    </row>
    <row r="168" spans="2:12" x14ac:dyDescent="0.2">
      <c r="B168" s="52"/>
      <c r="C168" s="52"/>
      <c r="D168" s="52"/>
      <c r="E168" s="52"/>
      <c r="F168" s="52"/>
      <c r="G168" s="52"/>
      <c r="H168" s="52"/>
      <c r="I168" s="52"/>
      <c r="J168" s="52"/>
      <c r="K168" s="52"/>
      <c r="L168" s="52"/>
    </row>
    <row r="169" spans="2:12" x14ac:dyDescent="0.2">
      <c r="B169" s="52"/>
      <c r="C169" s="52"/>
      <c r="D169" s="52"/>
      <c r="E169" s="52"/>
      <c r="F169" s="52"/>
      <c r="G169" s="52"/>
      <c r="H169" s="52"/>
      <c r="I169" s="52"/>
      <c r="J169" s="52"/>
      <c r="K169" s="52"/>
      <c r="L169" s="52"/>
    </row>
    <row r="170" spans="2:12" x14ac:dyDescent="0.2">
      <c r="B170" s="52"/>
      <c r="C170" s="52"/>
      <c r="D170" s="52"/>
      <c r="E170" s="52"/>
      <c r="F170" s="52"/>
      <c r="G170" s="52"/>
      <c r="H170" s="52"/>
      <c r="I170" s="52"/>
      <c r="J170" s="52"/>
      <c r="K170" s="52"/>
      <c r="L170" s="52"/>
    </row>
    <row r="171" spans="2:12" x14ac:dyDescent="0.2">
      <c r="B171" s="52"/>
      <c r="C171" s="52"/>
      <c r="D171" s="52"/>
      <c r="E171" s="52"/>
      <c r="F171" s="52"/>
      <c r="G171" s="52"/>
      <c r="H171" s="52"/>
      <c r="I171" s="52"/>
      <c r="J171" s="52"/>
      <c r="K171" s="52"/>
      <c r="L171" s="52"/>
    </row>
    <row r="172" spans="2:12" x14ac:dyDescent="0.2">
      <c r="B172" s="52"/>
      <c r="C172" s="52"/>
      <c r="D172" s="52"/>
      <c r="E172" s="52"/>
      <c r="F172" s="52"/>
      <c r="G172" s="52"/>
      <c r="H172" s="52"/>
      <c r="I172" s="52"/>
      <c r="J172" s="52"/>
      <c r="K172" s="52"/>
      <c r="L172" s="52"/>
    </row>
    <row r="173" spans="2:12" x14ac:dyDescent="0.2">
      <c r="B173" s="52"/>
      <c r="C173" s="52"/>
      <c r="D173" s="52"/>
      <c r="E173" s="52"/>
      <c r="F173" s="52"/>
      <c r="G173" s="52"/>
      <c r="H173" s="52"/>
      <c r="I173" s="52"/>
      <c r="J173" s="52"/>
      <c r="K173" s="52"/>
      <c r="L173" s="52"/>
    </row>
    <row r="174" spans="2:12" x14ac:dyDescent="0.2">
      <c r="B174" s="52"/>
      <c r="C174" s="52"/>
      <c r="D174" s="52"/>
      <c r="E174" s="52"/>
      <c r="F174" s="52"/>
      <c r="G174" s="52"/>
      <c r="H174" s="52"/>
      <c r="I174" s="52"/>
      <c r="J174" s="52"/>
      <c r="K174" s="52"/>
      <c r="L174" s="52"/>
    </row>
    <row r="175" spans="2:12" x14ac:dyDescent="0.2">
      <c r="B175" s="52"/>
      <c r="C175" s="52"/>
      <c r="D175" s="52"/>
      <c r="E175" s="52"/>
      <c r="F175" s="52"/>
      <c r="G175" s="52"/>
      <c r="H175" s="52"/>
      <c r="I175" s="52"/>
      <c r="J175" s="52"/>
      <c r="K175" s="52"/>
      <c r="L175" s="52"/>
    </row>
    <row r="176" spans="2:12" x14ac:dyDescent="0.2">
      <c r="B176" s="52"/>
      <c r="C176" s="52"/>
      <c r="D176" s="52"/>
      <c r="E176" s="52"/>
      <c r="F176" s="52"/>
      <c r="G176" s="52"/>
      <c r="H176" s="52"/>
      <c r="I176" s="52"/>
      <c r="J176" s="52"/>
      <c r="K176" s="52"/>
      <c r="L176" s="52"/>
    </row>
    <row r="177" spans="2:12" x14ac:dyDescent="0.2">
      <c r="B177" s="52"/>
      <c r="C177" s="52"/>
      <c r="D177" s="52"/>
      <c r="E177" s="52"/>
      <c r="F177" s="52"/>
      <c r="G177" s="52"/>
      <c r="H177" s="52"/>
      <c r="I177" s="52"/>
      <c r="J177" s="52"/>
      <c r="K177" s="52"/>
      <c r="L177" s="52"/>
    </row>
    <row r="178" spans="2:12" x14ac:dyDescent="0.2">
      <c r="B178" s="52"/>
      <c r="C178" s="52"/>
      <c r="D178" s="52"/>
      <c r="E178" s="52"/>
      <c r="F178" s="52"/>
      <c r="G178" s="52"/>
      <c r="H178" s="52"/>
      <c r="I178" s="52"/>
      <c r="J178" s="52"/>
      <c r="K178" s="52"/>
      <c r="L178" s="52"/>
    </row>
    <row r="179" spans="2:12" x14ac:dyDescent="0.2">
      <c r="B179" s="52"/>
      <c r="C179" s="52"/>
      <c r="D179" s="52"/>
      <c r="E179" s="52"/>
      <c r="F179" s="52"/>
      <c r="G179" s="52"/>
      <c r="H179" s="52"/>
      <c r="I179" s="52"/>
      <c r="J179" s="52"/>
      <c r="K179" s="52"/>
      <c r="L179" s="52"/>
    </row>
  </sheetData>
  <sheetProtection formatColumns="0" selectLockedCells="1"/>
  <mergeCells count="2">
    <mergeCell ref="A2:C2"/>
    <mergeCell ref="A3:C3"/>
  </mergeCells>
  <phoneticPr fontId="2" type="noConversion"/>
  <pageMargins left="0.75" right="0.75" top="1" bottom="1" header="0.5" footer="0.5"/>
  <pageSetup scale="53" orientation="landscape" r:id="rId1"/>
  <headerFooter alignWithMargins="0"/>
  <colBreaks count="1" manualBreakCount="1">
    <brk id="5" max="31" man="1"/>
  </colBreaks>
  <drawing r:id="rId2"/>
  <legacyDrawing r:id="rId3"/>
  <oleObjects>
    <mc:AlternateContent xmlns:mc="http://schemas.openxmlformats.org/markup-compatibility/2006">
      <mc:Choice Requires="x14">
        <oleObject progId="Word.Document.8" dvAspect="DVASPECT_ICON" shapeId="2106" r:id="rId4">
          <objectPr locked="0" defaultSize="0" altText="Site Narrative" r:id="rId5">
            <anchor moveWithCells="1">
              <from>
                <xdr:col>1</xdr:col>
                <xdr:colOff>5334000</xdr:colOff>
                <xdr:row>5</xdr:row>
                <xdr:rowOff>142875</xdr:rowOff>
              </from>
              <to>
                <xdr:col>2</xdr:col>
                <xdr:colOff>200025</xdr:colOff>
                <xdr:row>10</xdr:row>
                <xdr:rowOff>104775</xdr:rowOff>
              </to>
            </anchor>
          </objectPr>
        </oleObject>
      </mc:Choice>
      <mc:Fallback>
        <oleObject progId="Word.Document.8" dvAspect="DVASPECT_ICON" shapeId="2106"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57"/>
  <sheetViews>
    <sheetView showGridLines="0" workbookViewId="0">
      <pane xSplit="2" ySplit="7" topLeftCell="C47" activePane="bottomRight" state="frozen"/>
      <selection pane="topRight" activeCell="C1" sqref="C1"/>
      <selection pane="bottomLeft" activeCell="A8" sqref="A8"/>
      <selection pane="bottomRight" activeCell="H8" sqref="H8"/>
    </sheetView>
  </sheetViews>
  <sheetFormatPr defaultRowHeight="12.75" x14ac:dyDescent="0.2"/>
  <cols>
    <col min="1" max="2" width="7.140625" customWidth="1"/>
    <col min="3" max="3" width="5.85546875" customWidth="1"/>
    <col min="4" max="4" width="7.5703125" customWidth="1"/>
    <col min="5" max="5" width="5.85546875" customWidth="1"/>
    <col min="6" max="6" width="9.42578125" customWidth="1"/>
    <col min="7" max="7" width="17.5703125" style="109" customWidth="1"/>
    <col min="8" max="8" width="77" customWidth="1"/>
    <col min="9" max="9" width="10.42578125" customWidth="1"/>
  </cols>
  <sheetData>
    <row r="1" spans="1:9" x14ac:dyDescent="0.2">
      <c r="A1" s="36"/>
    </row>
    <row r="2" spans="1:9" ht="15.75" x14ac:dyDescent="0.25">
      <c r="A2" s="147" t="s">
        <v>2</v>
      </c>
      <c r="B2" s="147"/>
      <c r="C2" s="147"/>
      <c r="D2" s="147"/>
      <c r="E2" s="147"/>
      <c r="F2" s="147"/>
      <c r="G2" s="147"/>
      <c r="H2" s="147"/>
      <c r="I2" s="147"/>
    </row>
    <row r="3" spans="1:9" ht="15.75" x14ac:dyDescent="0.25">
      <c r="A3" s="147" t="s">
        <v>55</v>
      </c>
      <c r="B3" s="147"/>
      <c r="C3" s="147"/>
      <c r="D3" s="147"/>
      <c r="E3" s="147"/>
      <c r="F3" s="147"/>
      <c r="G3" s="147"/>
      <c r="H3" s="147"/>
      <c r="I3" s="147"/>
    </row>
    <row r="5" spans="1:9" x14ac:dyDescent="0.2">
      <c r="B5" s="2" t="s">
        <v>3</v>
      </c>
      <c r="C5" s="11" t="str">
        <f>IF(ProjectName="","",ProjectName)</f>
        <v/>
      </c>
      <c r="D5" s="3"/>
      <c r="E5" s="3"/>
      <c r="F5" s="3"/>
      <c r="G5" s="90"/>
      <c r="H5" s="98" t="s">
        <v>1</v>
      </c>
      <c r="I5" s="81">
        <f ca="1">ReportDate</f>
        <v>43776</v>
      </c>
    </row>
    <row r="6" spans="1:9" x14ac:dyDescent="0.2">
      <c r="A6" s="6"/>
      <c r="I6" s="52"/>
    </row>
    <row r="7" spans="1:9" ht="25.5" x14ac:dyDescent="0.2">
      <c r="C7" s="110"/>
      <c r="D7" s="110" t="s">
        <v>60</v>
      </c>
      <c r="E7" s="110"/>
      <c r="F7" s="101" t="s">
        <v>125</v>
      </c>
      <c r="G7" s="139" t="s">
        <v>516</v>
      </c>
      <c r="H7" s="92" t="s">
        <v>35</v>
      </c>
      <c r="I7" s="52"/>
    </row>
    <row r="8" spans="1:9" x14ac:dyDescent="0.2">
      <c r="B8" s="23">
        <v>1</v>
      </c>
      <c r="C8" s="155"/>
      <c r="D8" s="155"/>
      <c r="E8" s="155"/>
      <c r="F8" s="108"/>
      <c r="G8" s="107"/>
      <c r="H8" s="111"/>
      <c r="I8" s="112"/>
    </row>
    <row r="9" spans="1:9" x14ac:dyDescent="0.2">
      <c r="B9" s="23">
        <v>2</v>
      </c>
      <c r="C9" s="155"/>
      <c r="D9" s="155"/>
      <c r="E9" s="155"/>
      <c r="F9" s="108"/>
      <c r="G9" s="107"/>
      <c r="H9" s="111"/>
      <c r="I9" s="113"/>
    </row>
    <row r="10" spans="1:9" x14ac:dyDescent="0.2">
      <c r="B10" s="23">
        <v>3</v>
      </c>
      <c r="C10" s="155"/>
      <c r="D10" s="155"/>
      <c r="E10" s="155"/>
      <c r="F10" s="108"/>
      <c r="G10" s="107"/>
      <c r="H10" s="111"/>
      <c r="I10" s="113"/>
    </row>
    <row r="11" spans="1:9" x14ac:dyDescent="0.2">
      <c r="B11" s="23">
        <v>4</v>
      </c>
      <c r="C11" s="155"/>
      <c r="D11" s="155"/>
      <c r="E11" s="155"/>
      <c r="F11" s="108"/>
      <c r="G11" s="107"/>
      <c r="H11" s="111"/>
      <c r="I11" s="113"/>
    </row>
    <row r="12" spans="1:9" x14ac:dyDescent="0.2">
      <c r="B12" s="23">
        <v>5</v>
      </c>
      <c r="C12" s="155"/>
      <c r="D12" s="155"/>
      <c r="E12" s="155"/>
      <c r="F12" s="108"/>
      <c r="G12" s="107"/>
      <c r="H12" s="111"/>
      <c r="I12" s="113"/>
    </row>
    <row r="13" spans="1:9" x14ac:dyDescent="0.2">
      <c r="B13" s="23">
        <v>6</v>
      </c>
      <c r="C13" s="155"/>
      <c r="D13" s="155"/>
      <c r="E13" s="155"/>
      <c r="F13" s="108"/>
      <c r="G13" s="107"/>
      <c r="H13" s="111"/>
      <c r="I13" s="113"/>
    </row>
    <row r="14" spans="1:9" x14ac:dyDescent="0.2">
      <c r="B14" s="23">
        <v>7</v>
      </c>
      <c r="C14" s="155"/>
      <c r="D14" s="155"/>
      <c r="E14" s="155"/>
      <c r="F14" s="108"/>
      <c r="G14" s="107"/>
      <c r="H14" s="111"/>
      <c r="I14" s="113"/>
    </row>
    <row r="15" spans="1:9" x14ac:dyDescent="0.2">
      <c r="B15" s="23">
        <v>8</v>
      </c>
      <c r="C15" s="155"/>
      <c r="D15" s="155"/>
      <c r="E15" s="155"/>
      <c r="F15" s="108"/>
      <c r="G15" s="107"/>
      <c r="H15" s="111"/>
      <c r="I15" s="113"/>
    </row>
    <row r="16" spans="1:9" x14ac:dyDescent="0.2">
      <c r="B16" s="23">
        <v>9</v>
      </c>
      <c r="C16" s="155"/>
      <c r="D16" s="155"/>
      <c r="E16" s="155"/>
      <c r="F16" s="108"/>
      <c r="G16" s="107"/>
      <c r="H16" s="111"/>
      <c r="I16" s="113"/>
    </row>
    <row r="17" spans="2:9" x14ac:dyDescent="0.2">
      <c r="B17" s="23">
        <v>10</v>
      </c>
      <c r="C17" s="155"/>
      <c r="D17" s="155"/>
      <c r="E17" s="155"/>
      <c r="F17" s="108"/>
      <c r="G17" s="107"/>
      <c r="H17" s="111"/>
      <c r="I17" s="113"/>
    </row>
    <row r="18" spans="2:9" x14ac:dyDescent="0.2">
      <c r="B18" s="23">
        <v>11</v>
      </c>
      <c r="C18" s="155"/>
      <c r="D18" s="155"/>
      <c r="E18" s="155"/>
      <c r="F18" s="108"/>
      <c r="G18" s="107"/>
      <c r="H18" s="111"/>
      <c r="I18" s="113"/>
    </row>
    <row r="19" spans="2:9" x14ac:dyDescent="0.2">
      <c r="B19" s="23">
        <v>12</v>
      </c>
      <c r="C19" s="155"/>
      <c r="D19" s="155"/>
      <c r="E19" s="155"/>
      <c r="F19" s="108"/>
      <c r="G19" s="107"/>
      <c r="H19" s="111"/>
      <c r="I19" s="113"/>
    </row>
    <row r="20" spans="2:9" x14ac:dyDescent="0.2">
      <c r="B20" s="23">
        <v>13</v>
      </c>
      <c r="C20" s="155"/>
      <c r="D20" s="155"/>
      <c r="E20" s="155"/>
      <c r="F20" s="108"/>
      <c r="G20" s="107"/>
      <c r="H20" s="111"/>
      <c r="I20" s="113"/>
    </row>
    <row r="21" spans="2:9" x14ac:dyDescent="0.2">
      <c r="B21" s="23">
        <v>14</v>
      </c>
      <c r="C21" s="155"/>
      <c r="D21" s="155"/>
      <c r="E21" s="155"/>
      <c r="F21" s="108"/>
      <c r="G21" s="107"/>
      <c r="H21" s="111"/>
      <c r="I21" s="113"/>
    </row>
    <row r="22" spans="2:9" x14ac:dyDescent="0.2">
      <c r="B22" s="23">
        <v>15</v>
      </c>
      <c r="C22" s="155"/>
      <c r="D22" s="155"/>
      <c r="E22" s="155"/>
      <c r="F22" s="108"/>
      <c r="G22" s="107"/>
      <c r="H22" s="111"/>
      <c r="I22" s="113"/>
    </row>
    <row r="23" spans="2:9" x14ac:dyDescent="0.2">
      <c r="B23" s="23">
        <v>16</v>
      </c>
      <c r="C23" s="155"/>
      <c r="D23" s="155"/>
      <c r="E23" s="155"/>
      <c r="F23" s="108"/>
      <c r="G23" s="107"/>
      <c r="H23" s="111"/>
      <c r="I23" s="113"/>
    </row>
    <row r="24" spans="2:9" x14ac:dyDescent="0.2">
      <c r="B24" s="23">
        <v>17</v>
      </c>
      <c r="C24" s="155"/>
      <c r="D24" s="155"/>
      <c r="E24" s="155"/>
      <c r="F24" s="108"/>
      <c r="G24" s="107"/>
      <c r="H24" s="111"/>
      <c r="I24" s="113"/>
    </row>
    <row r="25" spans="2:9" x14ac:dyDescent="0.2">
      <c r="B25" s="23">
        <v>18</v>
      </c>
      <c r="C25" s="155"/>
      <c r="D25" s="155"/>
      <c r="E25" s="155"/>
      <c r="F25" s="108"/>
      <c r="G25" s="107"/>
      <c r="H25" s="111"/>
      <c r="I25" s="113"/>
    </row>
    <row r="26" spans="2:9" x14ac:dyDescent="0.2">
      <c r="B26" s="23">
        <v>19</v>
      </c>
      <c r="C26" s="155"/>
      <c r="D26" s="155"/>
      <c r="E26" s="155"/>
      <c r="F26" s="108"/>
      <c r="G26" s="107"/>
      <c r="H26" s="111"/>
      <c r="I26" s="113"/>
    </row>
    <row r="27" spans="2:9" x14ac:dyDescent="0.2">
      <c r="B27" s="23">
        <v>20</v>
      </c>
      <c r="C27" s="155"/>
      <c r="D27" s="155"/>
      <c r="E27" s="155"/>
      <c r="F27" s="108"/>
      <c r="G27" s="107"/>
      <c r="H27" s="111"/>
      <c r="I27" s="113"/>
    </row>
    <row r="28" spans="2:9" x14ac:dyDescent="0.2">
      <c r="B28" s="23">
        <v>21</v>
      </c>
      <c r="C28" s="155"/>
      <c r="D28" s="155"/>
      <c r="E28" s="155"/>
      <c r="F28" s="108"/>
      <c r="G28" s="107"/>
      <c r="H28" s="111"/>
      <c r="I28" s="113"/>
    </row>
    <row r="29" spans="2:9" x14ac:dyDescent="0.2">
      <c r="B29" s="23">
        <v>22</v>
      </c>
      <c r="C29" s="155"/>
      <c r="D29" s="155"/>
      <c r="E29" s="155"/>
      <c r="F29" s="108"/>
      <c r="G29" s="107"/>
      <c r="H29" s="111"/>
      <c r="I29" s="113"/>
    </row>
    <row r="30" spans="2:9" x14ac:dyDescent="0.2">
      <c r="B30" s="23">
        <v>23</v>
      </c>
      <c r="C30" s="155"/>
      <c r="D30" s="155"/>
      <c r="E30" s="155"/>
      <c r="F30" s="108"/>
      <c r="G30" s="107"/>
      <c r="H30" s="111"/>
      <c r="I30" s="113"/>
    </row>
    <row r="31" spans="2:9" x14ac:dyDescent="0.2">
      <c r="B31" s="23">
        <v>24</v>
      </c>
      <c r="C31" s="155"/>
      <c r="D31" s="155"/>
      <c r="E31" s="155"/>
      <c r="F31" s="108"/>
      <c r="G31" s="107"/>
      <c r="H31" s="111"/>
      <c r="I31" s="113"/>
    </row>
    <row r="32" spans="2:9" x14ac:dyDescent="0.2">
      <c r="B32" s="23">
        <v>25</v>
      </c>
      <c r="C32" s="155"/>
      <c r="D32" s="155"/>
      <c r="E32" s="155"/>
      <c r="F32" s="108"/>
      <c r="G32" s="107"/>
      <c r="H32" s="111"/>
      <c r="I32" s="113"/>
    </row>
    <row r="33" spans="2:9" x14ac:dyDescent="0.2">
      <c r="B33" s="23">
        <v>26</v>
      </c>
      <c r="C33" s="155"/>
      <c r="D33" s="155"/>
      <c r="E33" s="155"/>
      <c r="F33" s="108"/>
      <c r="G33" s="107"/>
      <c r="H33" s="111"/>
      <c r="I33" s="113"/>
    </row>
    <row r="34" spans="2:9" x14ac:dyDescent="0.2">
      <c r="B34" s="23">
        <v>27</v>
      </c>
      <c r="C34" s="155"/>
      <c r="D34" s="155"/>
      <c r="E34" s="155"/>
      <c r="F34" s="108"/>
      <c r="G34" s="107"/>
      <c r="H34" s="111"/>
      <c r="I34" s="113"/>
    </row>
    <row r="35" spans="2:9" x14ac:dyDescent="0.2">
      <c r="B35" s="23">
        <v>28</v>
      </c>
      <c r="C35" s="155"/>
      <c r="D35" s="155"/>
      <c r="E35" s="155"/>
      <c r="F35" s="108"/>
      <c r="G35" s="107"/>
      <c r="H35" s="111"/>
      <c r="I35" s="113"/>
    </row>
    <row r="36" spans="2:9" x14ac:dyDescent="0.2">
      <c r="B36" s="23">
        <v>29</v>
      </c>
      <c r="C36" s="155"/>
      <c r="D36" s="155"/>
      <c r="E36" s="155"/>
      <c r="F36" s="108"/>
      <c r="G36" s="107"/>
      <c r="H36" s="111"/>
      <c r="I36" s="113"/>
    </row>
    <row r="37" spans="2:9" x14ac:dyDescent="0.2">
      <c r="B37" s="23">
        <v>30</v>
      </c>
      <c r="C37" s="155"/>
      <c r="D37" s="155"/>
      <c r="E37" s="155"/>
      <c r="F37" s="108"/>
      <c r="G37" s="107"/>
      <c r="H37" s="111"/>
      <c r="I37" s="113"/>
    </row>
    <row r="38" spans="2:9" x14ac:dyDescent="0.2">
      <c r="B38" s="23">
        <v>31</v>
      </c>
      <c r="C38" s="155"/>
      <c r="D38" s="155"/>
      <c r="E38" s="155"/>
      <c r="F38" s="108"/>
      <c r="G38" s="107"/>
      <c r="H38" s="111"/>
      <c r="I38" s="113"/>
    </row>
    <row r="39" spans="2:9" x14ac:dyDescent="0.2">
      <c r="B39" s="23">
        <v>32</v>
      </c>
      <c r="C39" s="155"/>
      <c r="D39" s="155"/>
      <c r="E39" s="155"/>
      <c r="F39" s="108"/>
      <c r="G39" s="107"/>
      <c r="H39" s="111"/>
      <c r="I39" s="113"/>
    </row>
    <row r="40" spans="2:9" x14ac:dyDescent="0.2">
      <c r="B40" s="23">
        <v>33</v>
      </c>
      <c r="C40" s="155"/>
      <c r="D40" s="155"/>
      <c r="E40" s="155"/>
      <c r="F40" s="108"/>
      <c r="G40" s="107"/>
      <c r="H40" s="111"/>
      <c r="I40" s="113"/>
    </row>
    <row r="41" spans="2:9" x14ac:dyDescent="0.2">
      <c r="B41" s="23">
        <v>34</v>
      </c>
      <c r="C41" s="155"/>
      <c r="D41" s="155"/>
      <c r="E41" s="155"/>
      <c r="F41" s="108"/>
      <c r="G41" s="107"/>
      <c r="H41" s="111"/>
      <c r="I41" s="113"/>
    </row>
    <row r="42" spans="2:9" x14ac:dyDescent="0.2">
      <c r="B42" s="23">
        <v>35</v>
      </c>
      <c r="C42" s="155"/>
      <c r="D42" s="155"/>
      <c r="E42" s="155"/>
      <c r="F42" s="108"/>
      <c r="G42" s="107"/>
      <c r="H42" s="111"/>
      <c r="I42" s="113"/>
    </row>
    <row r="43" spans="2:9" x14ac:dyDescent="0.2">
      <c r="B43" s="23">
        <v>36</v>
      </c>
      <c r="C43" s="155"/>
      <c r="D43" s="155"/>
      <c r="E43" s="155"/>
      <c r="F43" s="108"/>
      <c r="G43" s="107"/>
      <c r="H43" s="111"/>
      <c r="I43" s="113"/>
    </row>
    <row r="44" spans="2:9" x14ac:dyDescent="0.2">
      <c r="B44" s="23">
        <v>37</v>
      </c>
      <c r="C44" s="155"/>
      <c r="D44" s="155"/>
      <c r="E44" s="155"/>
      <c r="F44" s="108"/>
      <c r="G44" s="107"/>
      <c r="H44" s="111"/>
      <c r="I44" s="113"/>
    </row>
    <row r="45" spans="2:9" x14ac:dyDescent="0.2">
      <c r="B45" s="23">
        <v>38</v>
      </c>
      <c r="C45" s="155"/>
      <c r="D45" s="155"/>
      <c r="E45" s="155"/>
      <c r="F45" s="108"/>
      <c r="G45" s="107"/>
      <c r="H45" s="111"/>
      <c r="I45" s="113"/>
    </row>
    <row r="46" spans="2:9" x14ac:dyDescent="0.2">
      <c r="B46" s="23">
        <v>39</v>
      </c>
      <c r="C46" s="155"/>
      <c r="D46" s="155"/>
      <c r="E46" s="155"/>
      <c r="F46" s="108"/>
      <c r="G46" s="107"/>
      <c r="H46" s="111"/>
      <c r="I46" s="113"/>
    </row>
    <row r="47" spans="2:9" x14ac:dyDescent="0.2">
      <c r="B47" s="23">
        <v>40</v>
      </c>
      <c r="C47" s="155"/>
      <c r="D47" s="155"/>
      <c r="E47" s="155"/>
      <c r="F47" s="108"/>
      <c r="G47" s="107"/>
      <c r="H47" s="111"/>
      <c r="I47" s="113"/>
    </row>
    <row r="48" spans="2:9" x14ac:dyDescent="0.2">
      <c r="B48" s="23">
        <v>41</v>
      </c>
      <c r="C48" s="155"/>
      <c r="D48" s="155"/>
      <c r="E48" s="155"/>
      <c r="F48" s="108"/>
      <c r="G48" s="107"/>
      <c r="H48" s="111"/>
      <c r="I48" s="113"/>
    </row>
    <row r="49" spans="2:9" x14ac:dyDescent="0.2">
      <c r="B49" s="23">
        <v>42</v>
      </c>
      <c r="C49" s="155"/>
      <c r="D49" s="155"/>
      <c r="E49" s="155"/>
      <c r="F49" s="108"/>
      <c r="G49" s="107"/>
      <c r="H49" s="111"/>
      <c r="I49" s="113"/>
    </row>
    <row r="50" spans="2:9" x14ac:dyDescent="0.2">
      <c r="B50" s="23">
        <v>43</v>
      </c>
      <c r="C50" s="155"/>
      <c r="D50" s="155"/>
      <c r="E50" s="155"/>
      <c r="F50" s="108"/>
      <c r="G50" s="107"/>
      <c r="H50" s="111"/>
      <c r="I50" s="113"/>
    </row>
    <row r="51" spans="2:9" x14ac:dyDescent="0.2">
      <c r="B51" s="23">
        <v>44</v>
      </c>
      <c r="C51" s="155"/>
      <c r="D51" s="155"/>
      <c r="E51" s="155"/>
      <c r="F51" s="108"/>
      <c r="G51" s="107"/>
      <c r="H51" s="111"/>
      <c r="I51" s="113"/>
    </row>
    <row r="52" spans="2:9" x14ac:dyDescent="0.2">
      <c r="B52" s="23">
        <v>45</v>
      </c>
      <c r="C52" s="155"/>
      <c r="D52" s="155"/>
      <c r="E52" s="155"/>
      <c r="F52" s="108"/>
      <c r="G52" s="107"/>
      <c r="H52" s="111"/>
      <c r="I52" s="113"/>
    </row>
    <row r="53" spans="2:9" x14ac:dyDescent="0.2">
      <c r="B53" s="23">
        <v>46</v>
      </c>
      <c r="C53" s="155"/>
      <c r="D53" s="155"/>
      <c r="E53" s="155"/>
      <c r="F53" s="108"/>
      <c r="G53" s="107"/>
      <c r="H53" s="111"/>
      <c r="I53" s="113"/>
    </row>
    <row r="54" spans="2:9" x14ac:dyDescent="0.2">
      <c r="B54" s="23">
        <v>47</v>
      </c>
      <c r="C54" s="155"/>
      <c r="D54" s="155"/>
      <c r="E54" s="155"/>
      <c r="F54" s="108"/>
      <c r="G54" s="107"/>
      <c r="H54" s="111"/>
      <c r="I54" s="113"/>
    </row>
    <row r="55" spans="2:9" x14ac:dyDescent="0.2">
      <c r="B55" s="23">
        <v>48</v>
      </c>
      <c r="C55" s="155"/>
      <c r="D55" s="155"/>
      <c r="E55" s="155"/>
      <c r="F55" s="108"/>
      <c r="G55" s="107"/>
      <c r="H55" s="111"/>
      <c r="I55" s="113"/>
    </row>
    <row r="56" spans="2:9" x14ac:dyDescent="0.2">
      <c r="B56" s="23">
        <v>49</v>
      </c>
      <c r="C56" s="155"/>
      <c r="D56" s="155"/>
      <c r="E56" s="155"/>
      <c r="F56" s="108"/>
      <c r="G56" s="107"/>
      <c r="H56" s="111"/>
      <c r="I56" s="113"/>
    </row>
    <row r="57" spans="2:9" x14ac:dyDescent="0.2">
      <c r="B57" s="23">
        <v>50</v>
      </c>
      <c r="C57" s="155"/>
      <c r="D57" s="155"/>
      <c r="E57" s="155"/>
      <c r="F57" s="108"/>
      <c r="G57" s="107"/>
      <c r="H57" s="111"/>
      <c r="I57" s="113"/>
    </row>
  </sheetData>
  <sheetProtection formatColumns="0" formatRows="0" selectLockedCells="1"/>
  <mergeCells count="52">
    <mergeCell ref="A2:I2"/>
    <mergeCell ref="A3:I3"/>
    <mergeCell ref="C8:E8"/>
    <mergeCell ref="C11:E11"/>
    <mergeCell ref="C16:E16"/>
    <mergeCell ref="C13:E13"/>
    <mergeCell ref="C14:E14"/>
    <mergeCell ref="C19:E19"/>
    <mergeCell ref="C12:E12"/>
    <mergeCell ref="C9:E9"/>
    <mergeCell ref="C10:E10"/>
    <mergeCell ref="C15:E15"/>
    <mergeCell ref="C17:E17"/>
    <mergeCell ref="C18:E18"/>
    <mergeCell ref="C24:E24"/>
    <mergeCell ref="C21:E21"/>
    <mergeCell ref="C22:E22"/>
    <mergeCell ref="C27:E27"/>
    <mergeCell ref="C20:E20"/>
    <mergeCell ref="C23:E23"/>
    <mergeCell ref="C25:E25"/>
    <mergeCell ref="C26:E26"/>
    <mergeCell ref="C32:E32"/>
    <mergeCell ref="C29:E29"/>
    <mergeCell ref="C30:E30"/>
    <mergeCell ref="C35:E35"/>
    <mergeCell ref="C28:E28"/>
    <mergeCell ref="C31:E31"/>
    <mergeCell ref="C33:E33"/>
    <mergeCell ref="C34:E34"/>
    <mergeCell ref="C40:E40"/>
    <mergeCell ref="C37:E37"/>
    <mergeCell ref="C38:E38"/>
    <mergeCell ref="C43:E43"/>
    <mergeCell ref="C36:E36"/>
    <mergeCell ref="C39:E39"/>
    <mergeCell ref="C41:E41"/>
    <mergeCell ref="C42:E42"/>
    <mergeCell ref="C48:E48"/>
    <mergeCell ref="C45:E45"/>
    <mergeCell ref="C46:E46"/>
    <mergeCell ref="C51:E51"/>
    <mergeCell ref="C44:E44"/>
    <mergeCell ref="C47:E47"/>
    <mergeCell ref="C52:E52"/>
    <mergeCell ref="C49:E49"/>
    <mergeCell ref="C50:E50"/>
    <mergeCell ref="C57:E57"/>
    <mergeCell ref="C55:E55"/>
    <mergeCell ref="C56:E56"/>
    <mergeCell ref="C53:E53"/>
    <mergeCell ref="C54:E54"/>
  </mergeCells>
  <phoneticPr fontId="2" type="noConversion"/>
  <dataValidations count="1">
    <dataValidation type="list" allowBlank="1" showInputMessage="1" showErrorMessage="1" sqref="G8:G57" xr:uid="{00000000-0002-0000-0200-000000000000}">
      <formula1>"Yes,No"</formula1>
    </dataValidation>
  </dataValidations>
  <pageMargins left="0.75" right="0.75" top="1" bottom="1" header="0.5" footer="0.5"/>
  <pageSetup scale="61" orientation="landscape" r:id="rId1"/>
  <headerFooter alignWithMargins="0">
    <oddFooter xml:space="preserve">&amp;LInspected Units&amp;CPage # &amp;P of &amp;N&amp;RCNA Worksheet Version 1.5h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pageSetUpPr fitToPage="1"/>
  </sheetPr>
  <dimension ref="A1:AI12"/>
  <sheetViews>
    <sheetView showGridLines="0" zoomScale="105" zoomScaleNormal="100" workbookViewId="0">
      <pane ySplit="7" topLeftCell="A8" activePane="bottomLeft" state="frozen"/>
      <selection pane="bottomLeft" activeCell="B8" sqref="B8"/>
    </sheetView>
  </sheetViews>
  <sheetFormatPr defaultRowHeight="12.75" x14ac:dyDescent="0.2"/>
  <cols>
    <col min="1" max="1" width="24.42578125" customWidth="1"/>
    <col min="2" max="2" width="10.140625" customWidth="1"/>
    <col min="3" max="3" width="7.5703125" customWidth="1"/>
    <col min="4" max="4" width="7.5703125" style="44" customWidth="1"/>
    <col min="5" max="5" width="8.5703125" customWidth="1"/>
    <col min="7" max="9" width="7.5703125" customWidth="1"/>
    <col min="10" max="10" width="7.140625" customWidth="1"/>
    <col min="11" max="11" width="8.140625" customWidth="1"/>
    <col min="12" max="12" width="25" customWidth="1"/>
    <col min="13" max="13" width="14.42578125" customWidth="1"/>
    <col min="14" max="14" width="6" customWidth="1"/>
    <col min="15" max="34" width="5.140625" customWidth="1"/>
    <col min="35" max="35" width="5.5703125" customWidth="1"/>
  </cols>
  <sheetData>
    <row r="1" spans="1:35" x14ac:dyDescent="0.2">
      <c r="A1" s="75"/>
      <c r="B1" s="44"/>
    </row>
    <row r="2" spans="1:35" ht="15.75" x14ac:dyDescent="0.25">
      <c r="A2" s="147" t="s">
        <v>2</v>
      </c>
      <c r="B2" s="147"/>
      <c r="C2" s="147"/>
      <c r="D2" s="156"/>
      <c r="E2" s="156"/>
      <c r="F2" s="147"/>
      <c r="G2" s="147"/>
      <c r="H2" s="147"/>
      <c r="I2" s="147"/>
      <c r="J2" s="147"/>
      <c r="K2" s="147"/>
      <c r="L2" s="147"/>
      <c r="M2" s="158" t="s">
        <v>2</v>
      </c>
      <c r="N2" s="159"/>
      <c r="O2" s="159"/>
      <c r="P2" s="159"/>
      <c r="Q2" s="159"/>
      <c r="R2" s="159"/>
      <c r="S2" s="159"/>
      <c r="T2" s="159"/>
      <c r="U2" s="159"/>
      <c r="V2" s="159"/>
      <c r="W2" s="159"/>
      <c r="X2" s="159"/>
      <c r="Y2" s="159"/>
      <c r="Z2" s="159"/>
      <c r="AA2" s="159"/>
      <c r="AB2" s="159"/>
      <c r="AC2" s="159"/>
      <c r="AD2" s="159"/>
      <c r="AE2" s="159"/>
      <c r="AF2" s="159"/>
      <c r="AG2" s="159"/>
      <c r="AH2" s="159"/>
      <c r="AI2" s="159"/>
    </row>
    <row r="3" spans="1:35" ht="15.75" x14ac:dyDescent="0.25">
      <c r="A3" s="157" t="s">
        <v>43</v>
      </c>
      <c r="B3" s="157"/>
      <c r="C3" s="147"/>
      <c r="D3" s="156"/>
      <c r="E3" s="156"/>
      <c r="F3" s="147"/>
      <c r="G3" s="147"/>
      <c r="H3" s="147"/>
      <c r="I3" s="147"/>
      <c r="J3" s="147"/>
      <c r="K3" s="147"/>
      <c r="L3" s="147"/>
      <c r="M3" s="158" t="s">
        <v>44</v>
      </c>
      <c r="N3" s="159"/>
      <c r="O3" s="159"/>
      <c r="P3" s="159"/>
      <c r="Q3" s="159"/>
      <c r="R3" s="159"/>
      <c r="S3" s="159"/>
      <c r="T3" s="159"/>
      <c r="U3" s="159"/>
      <c r="V3" s="159"/>
      <c r="W3" s="159"/>
      <c r="X3" s="159"/>
      <c r="Y3" s="159"/>
      <c r="Z3" s="159"/>
      <c r="AA3" s="159"/>
      <c r="AB3" s="159"/>
      <c r="AC3" s="159"/>
      <c r="AD3" s="159"/>
      <c r="AE3" s="159"/>
      <c r="AF3" s="159"/>
      <c r="AG3" s="159"/>
      <c r="AH3" s="159"/>
      <c r="AI3" s="159"/>
    </row>
    <row r="4" spans="1:35" x14ac:dyDescent="0.2">
      <c r="E4" s="12"/>
      <c r="M4" s="14"/>
      <c r="N4" s="4"/>
      <c r="O4" s="4"/>
      <c r="P4" s="4"/>
      <c r="Q4" s="4"/>
      <c r="R4" s="4"/>
      <c r="S4" s="4"/>
      <c r="T4" s="4"/>
      <c r="U4" s="4"/>
      <c r="V4" s="4"/>
      <c r="W4" s="4"/>
    </row>
    <row r="5" spans="1:35" x14ac:dyDescent="0.2">
      <c r="A5" s="2" t="s">
        <v>3</v>
      </c>
      <c r="B5" s="11" t="str">
        <f>IF(ProjectName="","",ProjectName)</f>
        <v/>
      </c>
      <c r="C5" s="3"/>
      <c r="D5" s="45"/>
      <c r="E5" s="13"/>
      <c r="F5" s="3"/>
      <c r="G5" s="55"/>
      <c r="H5" s="55"/>
      <c r="I5" s="55"/>
      <c r="J5" s="55"/>
      <c r="K5" s="97" t="s">
        <v>1</v>
      </c>
      <c r="L5" s="89">
        <f ca="1">ReportDate</f>
        <v>43776</v>
      </c>
      <c r="M5" s="15" t="s">
        <v>3</v>
      </c>
      <c r="N5" s="56" t="str">
        <f>IF(ProjectName="","",ProjectName)</f>
        <v/>
      </c>
      <c r="O5" s="55"/>
      <c r="P5" s="55"/>
      <c r="Q5" s="55"/>
      <c r="R5" s="55"/>
      <c r="S5" s="55"/>
      <c r="T5" s="55"/>
      <c r="U5" s="55"/>
      <c r="V5" s="55"/>
      <c r="W5" s="55"/>
      <c r="X5" s="55"/>
      <c r="Y5" s="55"/>
      <c r="Z5" s="55"/>
      <c r="AA5" s="55"/>
      <c r="AB5" s="55"/>
      <c r="AC5" s="55"/>
      <c r="AD5" s="57" t="s">
        <v>1</v>
      </c>
      <c r="AE5" s="160">
        <f ca="1">ReportDate</f>
        <v>43776</v>
      </c>
      <c r="AF5" s="160"/>
      <c r="AG5" s="160"/>
      <c r="AH5" s="160"/>
      <c r="AI5" s="3"/>
    </row>
    <row r="6" spans="1:35" x14ac:dyDescent="0.2">
      <c r="A6" s="8"/>
      <c r="B6" s="8"/>
      <c r="C6" s="8"/>
      <c r="D6" s="8"/>
      <c r="E6" s="8"/>
      <c r="F6" s="8"/>
      <c r="G6" s="8"/>
      <c r="H6" s="8"/>
      <c r="I6" s="8"/>
      <c r="J6" s="8" t="s">
        <v>36</v>
      </c>
      <c r="K6" s="8" t="s">
        <v>45</v>
      </c>
      <c r="L6" s="8"/>
      <c r="M6" s="16"/>
      <c r="N6" s="17"/>
      <c r="O6" s="17">
        <v>1</v>
      </c>
      <c r="P6" s="10">
        <f t="shared" ref="P6:AH6" si="0">O6+1</f>
        <v>2</v>
      </c>
      <c r="Q6" s="10">
        <f t="shared" si="0"/>
        <v>3</v>
      </c>
      <c r="R6" s="10">
        <f t="shared" si="0"/>
        <v>4</v>
      </c>
      <c r="S6" s="10">
        <f t="shared" si="0"/>
        <v>5</v>
      </c>
      <c r="T6" s="10">
        <f t="shared" si="0"/>
        <v>6</v>
      </c>
      <c r="U6" s="10">
        <f t="shared" si="0"/>
        <v>7</v>
      </c>
      <c r="V6" s="10">
        <f t="shared" si="0"/>
        <v>8</v>
      </c>
      <c r="W6" s="10">
        <f t="shared" si="0"/>
        <v>9</v>
      </c>
      <c r="X6" s="10">
        <f t="shared" si="0"/>
        <v>10</v>
      </c>
      <c r="Y6" s="10">
        <f t="shared" si="0"/>
        <v>11</v>
      </c>
      <c r="Z6" s="10">
        <f t="shared" si="0"/>
        <v>12</v>
      </c>
      <c r="AA6" s="10">
        <f t="shared" si="0"/>
        <v>13</v>
      </c>
      <c r="AB6" s="10">
        <f t="shared" si="0"/>
        <v>14</v>
      </c>
      <c r="AC6" s="10">
        <f t="shared" si="0"/>
        <v>15</v>
      </c>
      <c r="AD6" s="10">
        <f t="shared" si="0"/>
        <v>16</v>
      </c>
      <c r="AE6" s="10">
        <f t="shared" si="0"/>
        <v>17</v>
      </c>
      <c r="AF6" s="10">
        <f t="shared" si="0"/>
        <v>18</v>
      </c>
      <c r="AG6" s="10">
        <f t="shared" si="0"/>
        <v>19</v>
      </c>
      <c r="AH6" s="10">
        <f t="shared" si="0"/>
        <v>20</v>
      </c>
      <c r="AI6" s="9"/>
    </row>
    <row r="7" spans="1:35" x14ac:dyDescent="0.2">
      <c r="A7" s="8" t="s">
        <v>29</v>
      </c>
      <c r="B7" s="8" t="s">
        <v>30</v>
      </c>
      <c r="C7" s="8" t="s">
        <v>31</v>
      </c>
      <c r="D7" s="8" t="s">
        <v>32</v>
      </c>
      <c r="E7" s="8" t="s">
        <v>46</v>
      </c>
      <c r="F7" s="8" t="s">
        <v>33</v>
      </c>
      <c r="G7" s="8" t="s">
        <v>34</v>
      </c>
      <c r="H7" s="8" t="s">
        <v>61</v>
      </c>
      <c r="I7" s="8" t="s">
        <v>36</v>
      </c>
      <c r="J7" s="8" t="s">
        <v>69</v>
      </c>
      <c r="K7" s="8" t="s">
        <v>69</v>
      </c>
      <c r="L7" s="8" t="s">
        <v>35</v>
      </c>
      <c r="M7" s="17" t="s">
        <v>29</v>
      </c>
      <c r="N7" s="17" t="s">
        <v>139</v>
      </c>
      <c r="O7" s="10">
        <f ca="1">YEAR(ReportDate)+1</f>
        <v>2020</v>
      </c>
      <c r="P7" s="10">
        <f t="shared" ref="P7:AH7" ca="1" si="1">O7+1</f>
        <v>2021</v>
      </c>
      <c r="Q7" s="10">
        <f t="shared" ca="1" si="1"/>
        <v>2022</v>
      </c>
      <c r="R7" s="10">
        <f t="shared" ca="1" si="1"/>
        <v>2023</v>
      </c>
      <c r="S7" s="10">
        <f t="shared" ca="1" si="1"/>
        <v>2024</v>
      </c>
      <c r="T7" s="10">
        <f t="shared" ca="1" si="1"/>
        <v>2025</v>
      </c>
      <c r="U7" s="10">
        <f t="shared" ca="1" si="1"/>
        <v>2026</v>
      </c>
      <c r="V7" s="10">
        <f t="shared" ca="1" si="1"/>
        <v>2027</v>
      </c>
      <c r="W7" s="10">
        <f t="shared" ca="1" si="1"/>
        <v>2028</v>
      </c>
      <c r="X7" s="8">
        <f t="shared" ca="1" si="1"/>
        <v>2029</v>
      </c>
      <c r="Y7" s="8">
        <f t="shared" ca="1" si="1"/>
        <v>2030</v>
      </c>
      <c r="Z7" s="8">
        <f t="shared" ca="1" si="1"/>
        <v>2031</v>
      </c>
      <c r="AA7" s="8">
        <f t="shared" ca="1" si="1"/>
        <v>2032</v>
      </c>
      <c r="AB7" s="8">
        <f t="shared" ca="1" si="1"/>
        <v>2033</v>
      </c>
      <c r="AC7" s="8">
        <f t="shared" ca="1" si="1"/>
        <v>2034</v>
      </c>
      <c r="AD7" s="8">
        <f t="shared" ca="1" si="1"/>
        <v>2035</v>
      </c>
      <c r="AE7" s="8">
        <f t="shared" ca="1" si="1"/>
        <v>2036</v>
      </c>
      <c r="AF7" s="8">
        <f t="shared" ca="1" si="1"/>
        <v>2037</v>
      </c>
      <c r="AG7" s="8">
        <f t="shared" ca="1" si="1"/>
        <v>2038</v>
      </c>
      <c r="AH7" s="8">
        <f t="shared" ca="1" si="1"/>
        <v>2039</v>
      </c>
      <c r="AI7" s="8" t="s">
        <v>45</v>
      </c>
    </row>
    <row r="8" spans="1:35" s="50" customFormat="1" x14ac:dyDescent="0.2">
      <c r="A8" s="94"/>
      <c r="B8" s="93">
        <f>IF(A8="",0,IF('Project Summary'!$D$20="Family",VLOOKUP(A8,SiteEULtable,2,FALSE),VLOOKUP(A8,SiteEULtable,3,FALSE)))</f>
        <v>0</v>
      </c>
      <c r="C8" s="93">
        <v>0</v>
      </c>
      <c r="D8" s="135">
        <f>IF(B8-C8&gt;0,B8-C8,0)</f>
        <v>0</v>
      </c>
      <c r="E8" s="93"/>
      <c r="F8" s="93"/>
      <c r="G8" s="93">
        <v>0</v>
      </c>
      <c r="H8" s="95">
        <v>0</v>
      </c>
      <c r="I8" s="132" t="s">
        <v>70</v>
      </c>
      <c r="J8" s="93">
        <v>0</v>
      </c>
      <c r="K8" s="49">
        <f>H8*J8</f>
        <v>0</v>
      </c>
      <c r="L8" s="93"/>
      <c r="M8" s="43" t="str">
        <f>IF(A8="","",A8)</f>
        <v/>
      </c>
      <c r="N8" s="96">
        <v>0</v>
      </c>
      <c r="O8" s="96">
        <v>0</v>
      </c>
      <c r="P8" s="96">
        <v>0</v>
      </c>
      <c r="Q8" s="96">
        <v>0</v>
      </c>
      <c r="R8" s="96">
        <v>0</v>
      </c>
      <c r="S8" s="96">
        <v>0</v>
      </c>
      <c r="T8" s="96">
        <v>0</v>
      </c>
      <c r="U8" s="96">
        <v>0</v>
      </c>
      <c r="V8" s="96">
        <v>0</v>
      </c>
      <c r="W8" s="96">
        <v>0</v>
      </c>
      <c r="X8" s="96">
        <v>0</v>
      </c>
      <c r="Y8" s="96">
        <v>0</v>
      </c>
      <c r="Z8" s="96">
        <v>0</v>
      </c>
      <c r="AA8" s="96">
        <v>0</v>
      </c>
      <c r="AB8" s="96">
        <v>0</v>
      </c>
      <c r="AC8" s="96">
        <v>0</v>
      </c>
      <c r="AD8" s="96">
        <v>0</v>
      </c>
      <c r="AE8" s="96">
        <v>0</v>
      </c>
      <c r="AF8" s="96">
        <v>0</v>
      </c>
      <c r="AG8" s="96">
        <v>0</v>
      </c>
      <c r="AH8" s="96">
        <v>0</v>
      </c>
      <c r="AI8" s="42">
        <f>SUM(N8:AH8)</f>
        <v>0</v>
      </c>
    </row>
    <row r="9" spans="1:35" s="50" customFormat="1" hidden="1" x14ac:dyDescent="0.2">
      <c r="A9" s="94"/>
      <c r="B9" s="93">
        <f>IF(A9="",0,IF('Project Summary'!$D$20="Family",VLOOKUP(A9,SiteEULtable,2,FALSE),VLOOKUP(A9,SiteEULtable,3,FALSE)))</f>
        <v>0</v>
      </c>
      <c r="C9" s="93">
        <v>0</v>
      </c>
      <c r="D9" s="93">
        <f>IF(B9-C9&gt;0,B9-C9,0)</f>
        <v>0</v>
      </c>
      <c r="E9" s="93"/>
      <c r="F9" s="93"/>
      <c r="G9" s="93">
        <v>0</v>
      </c>
      <c r="H9" s="95">
        <v>0</v>
      </c>
      <c r="I9" s="93" t="s">
        <v>70</v>
      </c>
      <c r="J9" s="93">
        <v>0</v>
      </c>
      <c r="K9" s="49">
        <f>H9*J9</f>
        <v>0</v>
      </c>
      <c r="L9" s="93"/>
      <c r="M9" s="43" t="str">
        <f>IF(A9="","",A9)</f>
        <v/>
      </c>
      <c r="N9" s="96">
        <v>0</v>
      </c>
      <c r="O9" s="96">
        <v>0</v>
      </c>
      <c r="P9" s="96">
        <v>0</v>
      </c>
      <c r="Q9" s="96">
        <v>0</v>
      </c>
      <c r="R9" s="96">
        <v>0</v>
      </c>
      <c r="S9" s="96">
        <v>0</v>
      </c>
      <c r="T9" s="96">
        <v>0</v>
      </c>
      <c r="U9" s="96">
        <v>0</v>
      </c>
      <c r="V9" s="96">
        <v>0</v>
      </c>
      <c r="W9" s="96">
        <v>0</v>
      </c>
      <c r="X9" s="96">
        <v>0</v>
      </c>
      <c r="Y9" s="96">
        <v>0</v>
      </c>
      <c r="Z9" s="96">
        <v>0</v>
      </c>
      <c r="AA9" s="96">
        <v>0</v>
      </c>
      <c r="AB9" s="96">
        <v>0</v>
      </c>
      <c r="AC9" s="96">
        <v>0</v>
      </c>
      <c r="AD9" s="96">
        <v>0</v>
      </c>
      <c r="AE9" s="96">
        <v>0</v>
      </c>
      <c r="AF9" s="96">
        <v>0</v>
      </c>
      <c r="AG9" s="96">
        <v>0</v>
      </c>
      <c r="AH9" s="96">
        <v>0</v>
      </c>
      <c r="AI9" s="42">
        <f>SUM(N9:AH9)</f>
        <v>0</v>
      </c>
    </row>
    <row r="10" spans="1:35" x14ac:dyDescent="0.2">
      <c r="A10" s="51"/>
      <c r="B10" s="46"/>
      <c r="C10" s="46"/>
      <c r="D10" s="46"/>
      <c r="E10" s="52"/>
      <c r="F10" s="52"/>
      <c r="G10" s="46"/>
      <c r="H10" s="46"/>
      <c r="I10" s="46"/>
      <c r="J10" s="46"/>
      <c r="K10" s="46"/>
      <c r="L10" s="53"/>
      <c r="M10" s="38" t="s">
        <v>53</v>
      </c>
      <c r="N10" s="104">
        <f t="shared" ref="N10:AH10" si="2">SUM(N8:N9)</f>
        <v>0</v>
      </c>
      <c r="O10" s="104">
        <f t="shared" si="2"/>
        <v>0</v>
      </c>
      <c r="P10" s="104">
        <f t="shared" si="2"/>
        <v>0</v>
      </c>
      <c r="Q10" s="104">
        <f t="shared" si="2"/>
        <v>0</v>
      </c>
      <c r="R10" s="104">
        <f t="shared" si="2"/>
        <v>0</v>
      </c>
      <c r="S10" s="104">
        <f t="shared" si="2"/>
        <v>0</v>
      </c>
      <c r="T10" s="104">
        <f t="shared" si="2"/>
        <v>0</v>
      </c>
      <c r="U10" s="104">
        <f t="shared" si="2"/>
        <v>0</v>
      </c>
      <c r="V10" s="104">
        <f t="shared" si="2"/>
        <v>0</v>
      </c>
      <c r="W10" s="104">
        <f t="shared" si="2"/>
        <v>0</v>
      </c>
      <c r="X10" s="104">
        <f t="shared" si="2"/>
        <v>0</v>
      </c>
      <c r="Y10" s="104">
        <f t="shared" si="2"/>
        <v>0</v>
      </c>
      <c r="Z10" s="104">
        <f t="shared" si="2"/>
        <v>0</v>
      </c>
      <c r="AA10" s="104">
        <f t="shared" si="2"/>
        <v>0</v>
      </c>
      <c r="AB10" s="104">
        <f t="shared" si="2"/>
        <v>0</v>
      </c>
      <c r="AC10" s="104">
        <f t="shared" si="2"/>
        <v>0</v>
      </c>
      <c r="AD10" s="104">
        <f t="shared" si="2"/>
        <v>0</v>
      </c>
      <c r="AE10" s="104">
        <f t="shared" si="2"/>
        <v>0</v>
      </c>
      <c r="AF10" s="104">
        <f t="shared" si="2"/>
        <v>0</v>
      </c>
      <c r="AG10" s="104">
        <f t="shared" si="2"/>
        <v>0</v>
      </c>
      <c r="AH10" s="104">
        <f t="shared" si="2"/>
        <v>0</v>
      </c>
      <c r="AI10" s="41">
        <f>SUM(N10:AH10)</f>
        <v>0</v>
      </c>
    </row>
    <row r="11" spans="1:35" x14ac:dyDescent="0.2">
      <c r="A11" s="52"/>
      <c r="B11" s="52"/>
      <c r="C11" s="52"/>
      <c r="D11" s="54"/>
      <c r="E11" s="52"/>
      <c r="F11" s="52"/>
      <c r="G11" s="52"/>
      <c r="H11" s="52"/>
      <c r="I11" s="52"/>
      <c r="J11" s="52"/>
      <c r="K11" s="52"/>
      <c r="L11" s="52"/>
      <c r="M11" s="38" t="s">
        <v>80</v>
      </c>
      <c r="N11" s="47">
        <v>1</v>
      </c>
      <c r="O11" s="47">
        <v>1</v>
      </c>
      <c r="P11" s="47">
        <f>1+(InflationRate^O6)</f>
        <v>1.03</v>
      </c>
      <c r="Q11" s="47">
        <f t="shared" ref="Q11:AH11" si="3">P11*$P$11</f>
        <v>1.0609</v>
      </c>
      <c r="R11" s="47">
        <f t="shared" si="3"/>
        <v>1.092727</v>
      </c>
      <c r="S11" s="47">
        <f t="shared" si="3"/>
        <v>1.1255088100000001</v>
      </c>
      <c r="T11" s="47">
        <f t="shared" si="3"/>
        <v>1.1592740743000001</v>
      </c>
      <c r="U11" s="47">
        <f t="shared" si="3"/>
        <v>1.1940522965290001</v>
      </c>
      <c r="V11" s="47">
        <f t="shared" si="3"/>
        <v>1.2298738654248702</v>
      </c>
      <c r="W11" s="47">
        <f t="shared" si="3"/>
        <v>1.2667700813876164</v>
      </c>
      <c r="X11" s="47">
        <f t="shared" si="3"/>
        <v>1.3047731838292449</v>
      </c>
      <c r="Y11" s="47">
        <f t="shared" si="3"/>
        <v>1.3439163793441222</v>
      </c>
      <c r="Z11" s="47">
        <f t="shared" si="3"/>
        <v>1.3842338707244459</v>
      </c>
      <c r="AA11" s="47">
        <f t="shared" si="3"/>
        <v>1.4257608868461793</v>
      </c>
      <c r="AB11" s="47">
        <f t="shared" si="3"/>
        <v>1.4685337134515648</v>
      </c>
      <c r="AC11" s="47">
        <f t="shared" si="3"/>
        <v>1.5125897248551119</v>
      </c>
      <c r="AD11" s="47">
        <f t="shared" si="3"/>
        <v>1.5579674166007653</v>
      </c>
      <c r="AE11" s="47">
        <f t="shared" si="3"/>
        <v>1.6047064390987884</v>
      </c>
      <c r="AF11" s="47">
        <f t="shared" si="3"/>
        <v>1.652847632271752</v>
      </c>
      <c r="AG11" s="47">
        <f t="shared" si="3"/>
        <v>1.7024330612399046</v>
      </c>
      <c r="AH11" s="47">
        <f t="shared" si="3"/>
        <v>1.7535060530771018</v>
      </c>
      <c r="AI11" s="37"/>
    </row>
    <row r="12" spans="1:35" x14ac:dyDescent="0.2">
      <c r="A12" s="52"/>
      <c r="B12" s="52"/>
      <c r="C12" s="52"/>
      <c r="D12" s="54"/>
      <c r="E12" s="52"/>
      <c r="F12" s="52"/>
      <c r="G12" s="52"/>
      <c r="H12" s="52"/>
      <c r="I12" s="52"/>
      <c r="J12" s="52"/>
      <c r="K12" s="52"/>
      <c r="L12" s="52"/>
      <c r="M12" s="38" t="s">
        <v>54</v>
      </c>
      <c r="N12" s="48">
        <f t="shared" ref="N12:AH12" si="4">N10*N11</f>
        <v>0</v>
      </c>
      <c r="O12" s="48">
        <f t="shared" si="4"/>
        <v>0</v>
      </c>
      <c r="P12" s="48">
        <f t="shared" si="4"/>
        <v>0</v>
      </c>
      <c r="Q12" s="48">
        <f t="shared" si="4"/>
        <v>0</v>
      </c>
      <c r="R12" s="48">
        <f t="shared" si="4"/>
        <v>0</v>
      </c>
      <c r="S12" s="48">
        <f t="shared" si="4"/>
        <v>0</v>
      </c>
      <c r="T12" s="48">
        <f t="shared" si="4"/>
        <v>0</v>
      </c>
      <c r="U12" s="48">
        <f t="shared" si="4"/>
        <v>0</v>
      </c>
      <c r="V12" s="48">
        <f t="shared" si="4"/>
        <v>0</v>
      </c>
      <c r="W12" s="48">
        <f t="shared" si="4"/>
        <v>0</v>
      </c>
      <c r="X12" s="48">
        <f t="shared" si="4"/>
        <v>0</v>
      </c>
      <c r="Y12" s="48">
        <f t="shared" si="4"/>
        <v>0</v>
      </c>
      <c r="Z12" s="48">
        <f t="shared" si="4"/>
        <v>0</v>
      </c>
      <c r="AA12" s="48">
        <f t="shared" si="4"/>
        <v>0</v>
      </c>
      <c r="AB12" s="48">
        <f t="shared" si="4"/>
        <v>0</v>
      </c>
      <c r="AC12" s="48">
        <f t="shared" si="4"/>
        <v>0</v>
      </c>
      <c r="AD12" s="48">
        <f t="shared" si="4"/>
        <v>0</v>
      </c>
      <c r="AE12" s="48">
        <f t="shared" si="4"/>
        <v>0</v>
      </c>
      <c r="AF12" s="48">
        <f t="shared" si="4"/>
        <v>0</v>
      </c>
      <c r="AG12" s="48">
        <f t="shared" si="4"/>
        <v>0</v>
      </c>
      <c r="AH12" s="48">
        <f t="shared" si="4"/>
        <v>0</v>
      </c>
      <c r="AI12" s="48">
        <f>SUM(N12:AH12)</f>
        <v>0</v>
      </c>
    </row>
  </sheetData>
  <sheetProtection sheet="1"/>
  <mergeCells count="5">
    <mergeCell ref="A2:L2"/>
    <mergeCell ref="A3:L3"/>
    <mergeCell ref="M2:AI2"/>
    <mergeCell ref="M3:AI3"/>
    <mergeCell ref="AE5:AH5"/>
  </mergeCells>
  <phoneticPr fontId="2" type="noConversion"/>
  <dataValidations count="3">
    <dataValidation type="list" allowBlank="1" showInputMessage="1" sqref="A9" xr:uid="{00000000-0002-0000-0300-000000000000}">
      <formula1>SiteItemList</formula1>
    </dataValidation>
    <dataValidation type="list" allowBlank="1" showInputMessage="1" showErrorMessage="1" sqref="E8:E9" xr:uid="{00000000-0002-0000-0300-000001000000}">
      <formula1>Conditions</formula1>
    </dataValidation>
    <dataValidation type="list" allowBlank="1" showInputMessage="1" showErrorMessage="1" sqref="F8:F9" xr:uid="{00000000-0002-0000-0300-000002000000}">
      <formula1>Actions</formula1>
    </dataValidation>
  </dataValidations>
  <pageMargins left="0.52" right="0.44" top="0.5" bottom="0.5" header="0.5" footer="0.75"/>
  <pageSetup fitToWidth="2" orientation="landscape" r:id="rId1"/>
  <headerFooter alignWithMargins="0">
    <oddFooter>&amp;LMaterials and Condtions - Architectural&amp;CPage &amp;P of &amp;N&amp;RCNA Worksheet Version 1.5h</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3795" r:id="rId5" name="Button 3">
              <controlPr locked="0" defaultSize="0" print="0" autoFill="0" autoPict="0" macro="[0]!NewLine">
                <anchor moveWithCells="1">
                  <from>
                    <xdr:col>1</xdr:col>
                    <xdr:colOff>76200</xdr:colOff>
                    <xdr:row>10</xdr:row>
                    <xdr:rowOff>161925</xdr:rowOff>
                  </from>
                  <to>
                    <xdr:col>2</xdr:col>
                    <xdr:colOff>495300</xdr:colOff>
                    <xdr:row>12</xdr:row>
                    <xdr:rowOff>47625</xdr:rowOff>
                  </to>
                </anchor>
              </controlPr>
            </control>
          </mc:Choice>
        </mc:AlternateContent>
        <mc:AlternateContent xmlns:mc="http://schemas.openxmlformats.org/markup-compatibility/2006">
          <mc:Choice Requires="x14">
            <control shapeId="33796" r:id="rId6" name="Button 4">
              <controlPr locked="0" defaultSize="0" print="0" autoFill="0" autoPict="0" macro="[0]!DeleteLine">
                <anchor moveWithCells="1">
                  <from>
                    <xdr:col>3</xdr:col>
                    <xdr:colOff>200025</xdr:colOff>
                    <xdr:row>10</xdr:row>
                    <xdr:rowOff>161925</xdr:rowOff>
                  </from>
                  <to>
                    <xdr:col>5</xdr:col>
                    <xdr:colOff>190500</xdr:colOff>
                    <xdr:row>12</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00000000-0002-0000-0300-000003000000}">
          <x14:formula1>
            <xm:f>Controls!$F$5:$F$83</xm:f>
          </x14:formula1>
          <xm:sqref>A8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AI12"/>
  <sheetViews>
    <sheetView showGridLines="0" zoomScale="105" zoomScaleNormal="100" workbookViewId="0">
      <pane ySplit="7" topLeftCell="A8" activePane="bottomLeft" state="frozen"/>
      <selection pane="bottomLeft" activeCell="B10" sqref="B10"/>
    </sheetView>
  </sheetViews>
  <sheetFormatPr defaultRowHeight="12.75" x14ac:dyDescent="0.2"/>
  <cols>
    <col min="1" max="1" width="24.42578125" customWidth="1"/>
    <col min="2" max="2" width="10.140625" customWidth="1"/>
    <col min="3" max="3" width="7.5703125" customWidth="1"/>
    <col min="4" max="4" width="7.5703125" style="44" customWidth="1"/>
    <col min="5" max="5" width="8.5703125" customWidth="1"/>
    <col min="7" max="9" width="7.5703125" customWidth="1"/>
    <col min="10" max="10" width="7.140625" customWidth="1"/>
    <col min="11" max="11" width="8.140625" customWidth="1"/>
    <col min="12" max="12" width="25" customWidth="1"/>
    <col min="13" max="13" width="14.42578125" customWidth="1"/>
    <col min="14" max="14" width="6" customWidth="1"/>
    <col min="15" max="34" width="5.140625" customWidth="1"/>
    <col min="35" max="35" width="5.5703125" customWidth="1"/>
  </cols>
  <sheetData>
    <row r="1" spans="1:35" x14ac:dyDescent="0.2">
      <c r="A1" s="75"/>
      <c r="B1" s="44"/>
    </row>
    <row r="2" spans="1:35" ht="15.75" x14ac:dyDescent="0.25">
      <c r="A2" s="147" t="s">
        <v>2</v>
      </c>
      <c r="B2" s="147"/>
      <c r="C2" s="147"/>
      <c r="D2" s="156"/>
      <c r="E2" s="156"/>
      <c r="F2" s="147"/>
      <c r="G2" s="147"/>
      <c r="H2" s="147"/>
      <c r="I2" s="147"/>
      <c r="J2" s="147"/>
      <c r="K2" s="147"/>
      <c r="L2" s="147"/>
      <c r="M2" s="158" t="s">
        <v>2</v>
      </c>
      <c r="N2" s="159"/>
      <c r="O2" s="159"/>
      <c r="P2" s="159"/>
      <c r="Q2" s="159"/>
      <c r="R2" s="159"/>
      <c r="S2" s="159"/>
      <c r="T2" s="159"/>
      <c r="U2" s="159"/>
      <c r="V2" s="159"/>
      <c r="W2" s="159"/>
      <c r="X2" s="159"/>
      <c r="Y2" s="159"/>
      <c r="Z2" s="159"/>
      <c r="AA2" s="159"/>
      <c r="AB2" s="159"/>
      <c r="AC2" s="159"/>
      <c r="AD2" s="159"/>
      <c r="AE2" s="159"/>
      <c r="AF2" s="159"/>
      <c r="AG2" s="159"/>
      <c r="AH2" s="159"/>
      <c r="AI2" s="159"/>
    </row>
    <row r="3" spans="1:35" ht="15.75" x14ac:dyDescent="0.25">
      <c r="A3" s="157" t="s">
        <v>75</v>
      </c>
      <c r="B3" s="157"/>
      <c r="C3" s="147"/>
      <c r="D3" s="156"/>
      <c r="E3" s="156"/>
      <c r="F3" s="147"/>
      <c r="G3" s="147"/>
      <c r="H3" s="147"/>
      <c r="I3" s="147"/>
      <c r="J3" s="147"/>
      <c r="K3" s="147"/>
      <c r="L3" s="147"/>
      <c r="M3" s="158" t="s">
        <v>76</v>
      </c>
      <c r="N3" s="159"/>
      <c r="O3" s="159"/>
      <c r="P3" s="159"/>
      <c r="Q3" s="159"/>
      <c r="R3" s="159"/>
      <c r="S3" s="159"/>
      <c r="T3" s="159"/>
      <c r="U3" s="159"/>
      <c r="V3" s="159"/>
      <c r="W3" s="159"/>
      <c r="X3" s="159"/>
      <c r="Y3" s="159"/>
      <c r="Z3" s="159"/>
      <c r="AA3" s="159"/>
      <c r="AB3" s="159"/>
      <c r="AC3" s="159"/>
      <c r="AD3" s="159"/>
      <c r="AE3" s="159"/>
      <c r="AF3" s="159"/>
      <c r="AG3" s="159"/>
      <c r="AH3" s="159"/>
      <c r="AI3" s="159"/>
    </row>
    <row r="4" spans="1:35" x14ac:dyDescent="0.2">
      <c r="E4" s="12"/>
      <c r="M4" s="14"/>
      <c r="N4" s="4"/>
      <c r="O4" s="4"/>
      <c r="P4" s="4"/>
      <c r="Q4" s="4"/>
      <c r="R4" s="4"/>
      <c r="S4" s="4"/>
      <c r="T4" s="4"/>
      <c r="U4" s="4"/>
      <c r="V4" s="4"/>
      <c r="W4" s="4"/>
    </row>
    <row r="5" spans="1:35" x14ac:dyDescent="0.2">
      <c r="A5" s="2" t="s">
        <v>3</v>
      </c>
      <c r="B5" s="11" t="str">
        <f>IF(ProjectName="","",ProjectName)</f>
        <v/>
      </c>
      <c r="C5" s="3"/>
      <c r="D5" s="45"/>
      <c r="E5" s="13"/>
      <c r="F5" s="3"/>
      <c r="G5" s="55"/>
      <c r="H5" s="55"/>
      <c r="I5" s="55"/>
      <c r="J5" s="55"/>
      <c r="K5" s="97" t="s">
        <v>1</v>
      </c>
      <c r="L5" s="89">
        <f ca="1">ReportDate</f>
        <v>43776</v>
      </c>
      <c r="M5" s="15" t="s">
        <v>3</v>
      </c>
      <c r="N5" s="56" t="str">
        <f>IF(ProjectName="","",ProjectName)</f>
        <v/>
      </c>
      <c r="O5" s="55"/>
      <c r="P5" s="55"/>
      <c r="Q5" s="55"/>
      <c r="R5" s="55"/>
      <c r="S5" s="55"/>
      <c r="T5" s="55"/>
      <c r="U5" s="55"/>
      <c r="V5" s="55"/>
      <c r="W5" s="55"/>
      <c r="X5" s="55"/>
      <c r="Y5" s="55"/>
      <c r="Z5" s="55"/>
      <c r="AA5" s="55"/>
      <c r="AB5" s="55"/>
      <c r="AC5" s="55"/>
      <c r="AD5" s="57" t="s">
        <v>1</v>
      </c>
      <c r="AE5" s="160">
        <f ca="1">ReportDate</f>
        <v>43776</v>
      </c>
      <c r="AF5" s="160"/>
      <c r="AG5" s="160"/>
      <c r="AH5" s="160"/>
      <c r="AI5" s="3"/>
    </row>
    <row r="6" spans="1:35" x14ac:dyDescent="0.2">
      <c r="A6" s="8"/>
      <c r="B6" s="8"/>
      <c r="C6" s="8"/>
      <c r="D6" s="8"/>
      <c r="E6" s="8"/>
      <c r="F6" s="8"/>
      <c r="G6" s="8"/>
      <c r="H6" s="8"/>
      <c r="I6" s="8"/>
      <c r="J6" s="8" t="s">
        <v>36</v>
      </c>
      <c r="K6" s="8" t="s">
        <v>45</v>
      </c>
      <c r="L6" s="8"/>
      <c r="M6" s="16"/>
      <c r="N6" s="17"/>
      <c r="O6" s="17">
        <v>1</v>
      </c>
      <c r="P6" s="10">
        <f t="shared" ref="P6:AH7" si="0">O6+1</f>
        <v>2</v>
      </c>
      <c r="Q6" s="10">
        <f t="shared" si="0"/>
        <v>3</v>
      </c>
      <c r="R6" s="10">
        <f t="shared" si="0"/>
        <v>4</v>
      </c>
      <c r="S6" s="10">
        <f t="shared" si="0"/>
        <v>5</v>
      </c>
      <c r="T6" s="10">
        <f t="shared" si="0"/>
        <v>6</v>
      </c>
      <c r="U6" s="10">
        <f t="shared" si="0"/>
        <v>7</v>
      </c>
      <c r="V6" s="10">
        <f t="shared" si="0"/>
        <v>8</v>
      </c>
      <c r="W6" s="10">
        <f t="shared" si="0"/>
        <v>9</v>
      </c>
      <c r="X6" s="10">
        <f t="shared" si="0"/>
        <v>10</v>
      </c>
      <c r="Y6" s="10">
        <f t="shared" si="0"/>
        <v>11</v>
      </c>
      <c r="Z6" s="10">
        <f t="shared" si="0"/>
        <v>12</v>
      </c>
      <c r="AA6" s="10">
        <f t="shared" si="0"/>
        <v>13</v>
      </c>
      <c r="AB6" s="10">
        <f t="shared" si="0"/>
        <v>14</v>
      </c>
      <c r="AC6" s="10">
        <f t="shared" si="0"/>
        <v>15</v>
      </c>
      <c r="AD6" s="10">
        <f t="shared" si="0"/>
        <v>16</v>
      </c>
      <c r="AE6" s="10">
        <f t="shared" si="0"/>
        <v>17</v>
      </c>
      <c r="AF6" s="10">
        <f t="shared" si="0"/>
        <v>18</v>
      </c>
      <c r="AG6" s="10">
        <f t="shared" si="0"/>
        <v>19</v>
      </c>
      <c r="AH6" s="10">
        <f t="shared" si="0"/>
        <v>20</v>
      </c>
      <c r="AI6" s="9"/>
    </row>
    <row r="7" spans="1:35" x14ac:dyDescent="0.2">
      <c r="A7" s="8" t="s">
        <v>29</v>
      </c>
      <c r="B7" s="8" t="s">
        <v>30</v>
      </c>
      <c r="C7" s="8" t="s">
        <v>31</v>
      </c>
      <c r="D7" s="8" t="s">
        <v>32</v>
      </c>
      <c r="E7" s="8" t="s">
        <v>46</v>
      </c>
      <c r="F7" s="8" t="s">
        <v>33</v>
      </c>
      <c r="G7" s="8" t="s">
        <v>34</v>
      </c>
      <c r="H7" s="8" t="s">
        <v>61</v>
      </c>
      <c r="I7" s="8" t="s">
        <v>36</v>
      </c>
      <c r="J7" s="8" t="s">
        <v>69</v>
      </c>
      <c r="K7" s="8" t="s">
        <v>69</v>
      </c>
      <c r="L7" s="8" t="s">
        <v>35</v>
      </c>
      <c r="M7" s="17" t="s">
        <v>29</v>
      </c>
      <c r="N7" s="17" t="s">
        <v>139</v>
      </c>
      <c r="O7" s="10">
        <f ca="1">YEAR(ReportDate)+1</f>
        <v>2020</v>
      </c>
      <c r="P7" s="10">
        <f t="shared" ca="1" si="0"/>
        <v>2021</v>
      </c>
      <c r="Q7" s="10">
        <f t="shared" ca="1" si="0"/>
        <v>2022</v>
      </c>
      <c r="R7" s="10">
        <f t="shared" ca="1" si="0"/>
        <v>2023</v>
      </c>
      <c r="S7" s="10">
        <f t="shared" ca="1" si="0"/>
        <v>2024</v>
      </c>
      <c r="T7" s="10">
        <f t="shared" ca="1" si="0"/>
        <v>2025</v>
      </c>
      <c r="U7" s="10">
        <f t="shared" ca="1" si="0"/>
        <v>2026</v>
      </c>
      <c r="V7" s="10">
        <f t="shared" ca="1" si="0"/>
        <v>2027</v>
      </c>
      <c r="W7" s="10">
        <f t="shared" ca="1" si="0"/>
        <v>2028</v>
      </c>
      <c r="X7" s="8">
        <f t="shared" ca="1" si="0"/>
        <v>2029</v>
      </c>
      <c r="Y7" s="8">
        <f t="shared" ca="1" si="0"/>
        <v>2030</v>
      </c>
      <c r="Z7" s="8">
        <f t="shared" ca="1" si="0"/>
        <v>2031</v>
      </c>
      <c r="AA7" s="8">
        <f t="shared" ca="1" si="0"/>
        <v>2032</v>
      </c>
      <c r="AB7" s="8">
        <f t="shared" ca="1" si="0"/>
        <v>2033</v>
      </c>
      <c r="AC7" s="8">
        <f t="shared" ca="1" si="0"/>
        <v>2034</v>
      </c>
      <c r="AD7" s="8">
        <f t="shared" ca="1" si="0"/>
        <v>2035</v>
      </c>
      <c r="AE7" s="8">
        <f t="shared" ca="1" si="0"/>
        <v>2036</v>
      </c>
      <c r="AF7" s="8">
        <f t="shared" ca="1" si="0"/>
        <v>2037</v>
      </c>
      <c r="AG7" s="8">
        <f t="shared" ca="1" si="0"/>
        <v>2038</v>
      </c>
      <c r="AH7" s="8">
        <f t="shared" ca="1" si="0"/>
        <v>2039</v>
      </c>
      <c r="AI7" s="8" t="s">
        <v>45</v>
      </c>
    </row>
    <row r="8" spans="1:35" s="50" customFormat="1" x14ac:dyDescent="0.2">
      <c r="A8" s="94"/>
      <c r="B8" s="93">
        <f>IF(A8="",0,IF('Project Summary'!$D$20="Family",VLOOKUP(A8,ArchEULtable,2,FALSE),VLOOKUP(A8,ArchEULtable,3,FALSE)))</f>
        <v>0</v>
      </c>
      <c r="C8" s="93">
        <v>0</v>
      </c>
      <c r="D8" s="135">
        <f>IF(B8-C8&gt;0,B8-C8,0)</f>
        <v>0</v>
      </c>
      <c r="E8" s="93"/>
      <c r="F8" s="93"/>
      <c r="G8" s="93">
        <v>0</v>
      </c>
      <c r="H8" s="95">
        <v>0</v>
      </c>
      <c r="I8" s="93" t="s">
        <v>70</v>
      </c>
      <c r="J8" s="93">
        <v>0</v>
      </c>
      <c r="K8" s="49">
        <f>H8*J8</f>
        <v>0</v>
      </c>
      <c r="L8" s="93"/>
      <c r="M8" s="43" t="str">
        <f>IF(A8="","",A8)</f>
        <v/>
      </c>
      <c r="N8" s="96">
        <v>0</v>
      </c>
      <c r="O8" s="96">
        <v>0</v>
      </c>
      <c r="P8" s="96">
        <v>0</v>
      </c>
      <c r="Q8" s="96">
        <v>0</v>
      </c>
      <c r="R8" s="96">
        <v>0</v>
      </c>
      <c r="S8" s="96">
        <v>0</v>
      </c>
      <c r="T8" s="96">
        <v>0</v>
      </c>
      <c r="U8" s="96">
        <v>0</v>
      </c>
      <c r="V8" s="96">
        <v>0</v>
      </c>
      <c r="W8" s="96">
        <v>0</v>
      </c>
      <c r="X8" s="96">
        <v>0</v>
      </c>
      <c r="Y8" s="96">
        <v>0</v>
      </c>
      <c r="Z8" s="96">
        <v>0</v>
      </c>
      <c r="AA8" s="96">
        <v>0</v>
      </c>
      <c r="AB8" s="96">
        <v>0</v>
      </c>
      <c r="AC8" s="96">
        <v>0</v>
      </c>
      <c r="AD8" s="96">
        <v>0</v>
      </c>
      <c r="AE8" s="96">
        <v>0</v>
      </c>
      <c r="AF8" s="96">
        <v>0</v>
      </c>
      <c r="AG8" s="96">
        <v>0</v>
      </c>
      <c r="AH8" s="96">
        <v>0</v>
      </c>
      <c r="AI8" s="42">
        <f>SUM(N8:AH8)</f>
        <v>0</v>
      </c>
    </row>
    <row r="9" spans="1:35" s="50" customFormat="1" hidden="1" x14ac:dyDescent="0.2">
      <c r="A9" s="94"/>
      <c r="B9" s="93">
        <f>IF(A9="",0,IF('Project Summary'!$D$20="Family",VLOOKUP(A9,ArchEULtable,2,FALSE),VLOOKUP(A9,ArchEULtable,3,FALSE)))</f>
        <v>0</v>
      </c>
      <c r="C9" s="93">
        <v>0</v>
      </c>
      <c r="D9" s="93">
        <f>IF(B9-C9&gt;0,B9-C9,0)</f>
        <v>0</v>
      </c>
      <c r="E9" s="93"/>
      <c r="F9" s="93"/>
      <c r="G9" s="93">
        <v>0</v>
      </c>
      <c r="H9" s="95">
        <v>0</v>
      </c>
      <c r="I9" s="93" t="s">
        <v>70</v>
      </c>
      <c r="J9" s="93">
        <v>0</v>
      </c>
      <c r="K9" s="49">
        <f>H9*J9</f>
        <v>0</v>
      </c>
      <c r="L9" s="93"/>
      <c r="M9" s="43" t="str">
        <f>IF(A9="","",A9)</f>
        <v/>
      </c>
      <c r="N9" s="96">
        <v>0</v>
      </c>
      <c r="O9" s="96">
        <v>0</v>
      </c>
      <c r="P9" s="96">
        <v>0</v>
      </c>
      <c r="Q9" s="96">
        <v>0</v>
      </c>
      <c r="R9" s="96">
        <v>0</v>
      </c>
      <c r="S9" s="96">
        <v>0</v>
      </c>
      <c r="T9" s="96">
        <v>0</v>
      </c>
      <c r="U9" s="96">
        <v>0</v>
      </c>
      <c r="V9" s="96">
        <v>0</v>
      </c>
      <c r="W9" s="96">
        <v>0</v>
      </c>
      <c r="X9" s="96">
        <v>0</v>
      </c>
      <c r="Y9" s="96">
        <v>0</v>
      </c>
      <c r="Z9" s="96">
        <v>0</v>
      </c>
      <c r="AA9" s="96">
        <v>0</v>
      </c>
      <c r="AB9" s="96">
        <v>0</v>
      </c>
      <c r="AC9" s="96">
        <v>0</v>
      </c>
      <c r="AD9" s="96">
        <v>0</v>
      </c>
      <c r="AE9" s="96">
        <v>0</v>
      </c>
      <c r="AF9" s="96">
        <v>0</v>
      </c>
      <c r="AG9" s="96">
        <v>0</v>
      </c>
      <c r="AH9" s="96">
        <v>0</v>
      </c>
      <c r="AI9" s="42">
        <f>SUM(N9:AH9)</f>
        <v>0</v>
      </c>
    </row>
    <row r="10" spans="1:35" x14ac:dyDescent="0.2">
      <c r="A10" s="51"/>
      <c r="B10" s="46"/>
      <c r="C10" s="46"/>
      <c r="D10" s="46"/>
      <c r="E10" s="52"/>
      <c r="F10" s="52"/>
      <c r="G10" s="46"/>
      <c r="H10" s="46"/>
      <c r="I10" s="46"/>
      <c r="J10" s="46"/>
      <c r="K10" s="46"/>
      <c r="L10" s="53"/>
      <c r="M10" s="38" t="s">
        <v>53</v>
      </c>
      <c r="N10" s="104">
        <f t="shared" ref="N10:AH10" si="1">SUM(N8:N9)</f>
        <v>0</v>
      </c>
      <c r="O10" s="104">
        <f t="shared" si="1"/>
        <v>0</v>
      </c>
      <c r="P10" s="104">
        <f t="shared" si="1"/>
        <v>0</v>
      </c>
      <c r="Q10" s="104">
        <f t="shared" si="1"/>
        <v>0</v>
      </c>
      <c r="R10" s="104">
        <f t="shared" si="1"/>
        <v>0</v>
      </c>
      <c r="S10" s="104">
        <f t="shared" si="1"/>
        <v>0</v>
      </c>
      <c r="T10" s="104">
        <f t="shared" si="1"/>
        <v>0</v>
      </c>
      <c r="U10" s="104">
        <f t="shared" si="1"/>
        <v>0</v>
      </c>
      <c r="V10" s="104">
        <f t="shared" si="1"/>
        <v>0</v>
      </c>
      <c r="W10" s="104">
        <f t="shared" si="1"/>
        <v>0</v>
      </c>
      <c r="X10" s="104">
        <f t="shared" si="1"/>
        <v>0</v>
      </c>
      <c r="Y10" s="104">
        <f t="shared" si="1"/>
        <v>0</v>
      </c>
      <c r="Z10" s="104">
        <f t="shared" si="1"/>
        <v>0</v>
      </c>
      <c r="AA10" s="104">
        <f t="shared" si="1"/>
        <v>0</v>
      </c>
      <c r="AB10" s="104">
        <f t="shared" si="1"/>
        <v>0</v>
      </c>
      <c r="AC10" s="104">
        <f t="shared" si="1"/>
        <v>0</v>
      </c>
      <c r="AD10" s="104">
        <f t="shared" si="1"/>
        <v>0</v>
      </c>
      <c r="AE10" s="104">
        <f t="shared" si="1"/>
        <v>0</v>
      </c>
      <c r="AF10" s="104">
        <f t="shared" si="1"/>
        <v>0</v>
      </c>
      <c r="AG10" s="104">
        <f t="shared" si="1"/>
        <v>0</v>
      </c>
      <c r="AH10" s="104">
        <f t="shared" si="1"/>
        <v>0</v>
      </c>
      <c r="AI10" s="41">
        <f>SUM(N10:AH10)</f>
        <v>0</v>
      </c>
    </row>
    <row r="11" spans="1:35" x14ac:dyDescent="0.2">
      <c r="A11" s="52"/>
      <c r="B11" s="52"/>
      <c r="C11" s="52"/>
      <c r="D11" s="54"/>
      <c r="E11" s="52"/>
      <c r="F11" s="52"/>
      <c r="G11" s="52"/>
      <c r="H11" s="52"/>
      <c r="I11" s="52"/>
      <c r="J11" s="52"/>
      <c r="K11" s="52"/>
      <c r="L11" s="52"/>
      <c r="M11" s="38" t="s">
        <v>80</v>
      </c>
      <c r="N11" s="47">
        <v>1</v>
      </c>
      <c r="O11" s="47">
        <v>1</v>
      </c>
      <c r="P11" s="47">
        <f>1+(InflationRate^O6)</f>
        <v>1.03</v>
      </c>
      <c r="Q11" s="47">
        <f>P11*$P$11</f>
        <v>1.0609</v>
      </c>
      <c r="R11" s="47">
        <f t="shared" ref="R11:AH11" si="2">Q11*$P$11</f>
        <v>1.092727</v>
      </c>
      <c r="S11" s="47">
        <f t="shared" si="2"/>
        <v>1.1255088100000001</v>
      </c>
      <c r="T11" s="47">
        <f t="shared" si="2"/>
        <v>1.1592740743000001</v>
      </c>
      <c r="U11" s="47">
        <f t="shared" si="2"/>
        <v>1.1940522965290001</v>
      </c>
      <c r="V11" s="47">
        <f t="shared" si="2"/>
        <v>1.2298738654248702</v>
      </c>
      <c r="W11" s="47">
        <f t="shared" si="2"/>
        <v>1.2667700813876164</v>
      </c>
      <c r="X11" s="47">
        <f t="shared" si="2"/>
        <v>1.3047731838292449</v>
      </c>
      <c r="Y11" s="47">
        <f t="shared" si="2"/>
        <v>1.3439163793441222</v>
      </c>
      <c r="Z11" s="47">
        <f t="shared" si="2"/>
        <v>1.3842338707244459</v>
      </c>
      <c r="AA11" s="47">
        <f t="shared" si="2"/>
        <v>1.4257608868461793</v>
      </c>
      <c r="AB11" s="47">
        <f t="shared" si="2"/>
        <v>1.4685337134515648</v>
      </c>
      <c r="AC11" s="47">
        <f t="shared" si="2"/>
        <v>1.5125897248551119</v>
      </c>
      <c r="AD11" s="47">
        <f t="shared" si="2"/>
        <v>1.5579674166007653</v>
      </c>
      <c r="AE11" s="47">
        <f t="shared" si="2"/>
        <v>1.6047064390987884</v>
      </c>
      <c r="AF11" s="47">
        <f t="shared" si="2"/>
        <v>1.652847632271752</v>
      </c>
      <c r="AG11" s="47">
        <f t="shared" si="2"/>
        <v>1.7024330612399046</v>
      </c>
      <c r="AH11" s="47">
        <f t="shared" si="2"/>
        <v>1.7535060530771018</v>
      </c>
      <c r="AI11" s="37"/>
    </row>
    <row r="12" spans="1:35" x14ac:dyDescent="0.2">
      <c r="A12" s="52"/>
      <c r="B12" s="52"/>
      <c r="C12" s="52"/>
      <c r="D12" s="54"/>
      <c r="E12" s="52"/>
      <c r="F12" s="52"/>
      <c r="G12" s="52"/>
      <c r="H12" s="52"/>
      <c r="I12" s="52"/>
      <c r="J12" s="52"/>
      <c r="K12" s="52"/>
      <c r="L12" s="52"/>
      <c r="M12" s="38" t="s">
        <v>54</v>
      </c>
      <c r="N12" s="48">
        <f>N10*N11</f>
        <v>0</v>
      </c>
      <c r="O12" s="48">
        <f t="shared" ref="O12:AH12" si="3">O10*O11</f>
        <v>0</v>
      </c>
      <c r="P12" s="48">
        <f t="shared" si="3"/>
        <v>0</v>
      </c>
      <c r="Q12" s="48">
        <f t="shared" si="3"/>
        <v>0</v>
      </c>
      <c r="R12" s="48">
        <f t="shared" si="3"/>
        <v>0</v>
      </c>
      <c r="S12" s="48">
        <f t="shared" si="3"/>
        <v>0</v>
      </c>
      <c r="T12" s="48">
        <f t="shared" si="3"/>
        <v>0</v>
      </c>
      <c r="U12" s="48">
        <f t="shared" si="3"/>
        <v>0</v>
      </c>
      <c r="V12" s="48">
        <f t="shared" si="3"/>
        <v>0</v>
      </c>
      <c r="W12" s="48">
        <f t="shared" si="3"/>
        <v>0</v>
      </c>
      <c r="X12" s="48">
        <f t="shared" si="3"/>
        <v>0</v>
      </c>
      <c r="Y12" s="48">
        <f t="shared" si="3"/>
        <v>0</v>
      </c>
      <c r="Z12" s="48">
        <f t="shared" si="3"/>
        <v>0</v>
      </c>
      <c r="AA12" s="48">
        <f t="shared" si="3"/>
        <v>0</v>
      </c>
      <c r="AB12" s="48">
        <f t="shared" si="3"/>
        <v>0</v>
      </c>
      <c r="AC12" s="48">
        <f t="shared" si="3"/>
        <v>0</v>
      </c>
      <c r="AD12" s="48">
        <f t="shared" si="3"/>
        <v>0</v>
      </c>
      <c r="AE12" s="48">
        <f t="shared" si="3"/>
        <v>0</v>
      </c>
      <c r="AF12" s="48">
        <f t="shared" si="3"/>
        <v>0</v>
      </c>
      <c r="AG12" s="48">
        <f t="shared" si="3"/>
        <v>0</v>
      </c>
      <c r="AH12" s="48">
        <f t="shared" si="3"/>
        <v>0</v>
      </c>
      <c r="AI12" s="48">
        <f>SUM(N12:AH12)</f>
        <v>0</v>
      </c>
    </row>
  </sheetData>
  <sheetProtection sheet="1"/>
  <mergeCells count="5">
    <mergeCell ref="A2:L2"/>
    <mergeCell ref="A3:L3"/>
    <mergeCell ref="M2:AI2"/>
    <mergeCell ref="M3:AI3"/>
    <mergeCell ref="AE5:AH5"/>
  </mergeCells>
  <phoneticPr fontId="2" type="noConversion"/>
  <dataValidations count="3">
    <dataValidation type="list" allowBlank="1" showInputMessage="1" sqref="A9" xr:uid="{00000000-0002-0000-0400-000000000000}">
      <formula1>ArchItemList</formula1>
    </dataValidation>
    <dataValidation type="list" allowBlank="1" showInputMessage="1" showErrorMessage="1" sqref="E8:E9" xr:uid="{00000000-0002-0000-0400-000001000000}">
      <formula1>Conditions</formula1>
    </dataValidation>
    <dataValidation type="list" allowBlank="1" showInputMessage="1" showErrorMessage="1" sqref="F8:F9" xr:uid="{00000000-0002-0000-0400-000002000000}">
      <formula1>Actions</formula1>
    </dataValidation>
  </dataValidations>
  <pageMargins left="0.52" right="0.44" top="0.5" bottom="0.5" header="0.5" footer="0.75"/>
  <pageSetup fitToWidth="2" orientation="landscape" r:id="rId1"/>
  <headerFooter alignWithMargins="0">
    <oddFooter>&amp;LMaterials and Condtions - Architectural&amp;CPage &amp;P of &amp;N&amp;RCNA Worksheet Version 1.5h</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8435" r:id="rId5" name="Button 3">
              <controlPr locked="0" defaultSize="0" print="0" autoFill="0" autoPict="0" macro="[0]!NewLine">
                <anchor moveWithCells="1">
                  <from>
                    <xdr:col>1</xdr:col>
                    <xdr:colOff>76200</xdr:colOff>
                    <xdr:row>10</xdr:row>
                    <xdr:rowOff>161925</xdr:rowOff>
                  </from>
                  <to>
                    <xdr:col>2</xdr:col>
                    <xdr:colOff>495300</xdr:colOff>
                    <xdr:row>12</xdr:row>
                    <xdr:rowOff>47625</xdr:rowOff>
                  </to>
                </anchor>
              </controlPr>
            </control>
          </mc:Choice>
        </mc:AlternateContent>
        <mc:AlternateContent xmlns:mc="http://schemas.openxmlformats.org/markup-compatibility/2006">
          <mc:Choice Requires="x14">
            <control shapeId="18436" r:id="rId6" name="Button 4">
              <controlPr locked="0" defaultSize="0" print="0" autoFill="0" autoPict="0" macro="[0]!DeleteLine">
                <anchor moveWithCells="1">
                  <from>
                    <xdr:col>3</xdr:col>
                    <xdr:colOff>200025</xdr:colOff>
                    <xdr:row>10</xdr:row>
                    <xdr:rowOff>161925</xdr:rowOff>
                  </from>
                  <to>
                    <xdr:col>5</xdr:col>
                    <xdr:colOff>190500</xdr:colOff>
                    <xdr:row>12</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00000000-0002-0000-0400-000003000000}">
          <x14:formula1>
            <xm:f>Controls!$J$5:$J$160</xm:f>
          </x14:formula1>
          <xm:sqref>A8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AI84"/>
  <sheetViews>
    <sheetView showGridLines="0" zoomScale="105" zoomScaleNormal="100" workbookViewId="0">
      <pane ySplit="7" topLeftCell="A8" activePane="bottomLeft" state="frozen"/>
      <selection pane="bottomLeft" activeCell="B10" sqref="B10"/>
    </sheetView>
  </sheetViews>
  <sheetFormatPr defaultRowHeight="12.75" x14ac:dyDescent="0.2"/>
  <cols>
    <col min="1" max="1" width="24.42578125" customWidth="1"/>
    <col min="2" max="2" width="10.140625" customWidth="1"/>
    <col min="3" max="3" width="7.5703125" customWidth="1"/>
    <col min="4" max="4" width="7.5703125" style="44" customWidth="1"/>
    <col min="5" max="5" width="8.5703125" customWidth="1"/>
    <col min="7" max="9" width="7.5703125" customWidth="1"/>
    <col min="10" max="10" width="7.140625" customWidth="1"/>
    <col min="11" max="11" width="8.140625" customWidth="1"/>
    <col min="12" max="12" width="25" customWidth="1"/>
    <col min="13" max="13" width="14.42578125" customWidth="1"/>
    <col min="14" max="14" width="6" customWidth="1"/>
    <col min="15" max="34" width="5.140625" customWidth="1"/>
    <col min="35" max="35" width="5.5703125" customWidth="1"/>
  </cols>
  <sheetData>
    <row r="1" spans="1:35" x14ac:dyDescent="0.2">
      <c r="A1" s="75"/>
      <c r="B1" s="44"/>
      <c r="N1" s="44"/>
    </row>
    <row r="2" spans="1:35" ht="15.75" x14ac:dyDescent="0.25">
      <c r="A2" s="147" t="s">
        <v>2</v>
      </c>
      <c r="B2" s="147"/>
      <c r="C2" s="147"/>
      <c r="D2" s="156"/>
      <c r="E2" s="156"/>
      <c r="F2" s="147"/>
      <c r="G2" s="147"/>
      <c r="H2" s="147"/>
      <c r="I2" s="147"/>
      <c r="J2" s="147"/>
      <c r="K2" s="147"/>
      <c r="L2" s="147"/>
      <c r="M2" s="158" t="s">
        <v>2</v>
      </c>
      <c r="N2" s="159"/>
      <c r="O2" s="159"/>
      <c r="P2" s="159"/>
      <c r="Q2" s="159"/>
      <c r="R2" s="159"/>
      <c r="S2" s="159"/>
      <c r="T2" s="159"/>
      <c r="U2" s="159"/>
      <c r="V2" s="159"/>
      <c r="W2" s="159"/>
      <c r="X2" s="159"/>
      <c r="Y2" s="159"/>
      <c r="Z2" s="159"/>
      <c r="AA2" s="159"/>
      <c r="AB2" s="159"/>
      <c r="AC2" s="159"/>
      <c r="AD2" s="159"/>
      <c r="AE2" s="159"/>
      <c r="AF2" s="159"/>
      <c r="AG2" s="159"/>
      <c r="AH2" s="159"/>
      <c r="AI2" s="159"/>
    </row>
    <row r="3" spans="1:35" ht="15.75" x14ac:dyDescent="0.25">
      <c r="A3" s="157" t="s">
        <v>82</v>
      </c>
      <c r="B3" s="157"/>
      <c r="C3" s="147"/>
      <c r="D3" s="156"/>
      <c r="E3" s="156"/>
      <c r="F3" s="147"/>
      <c r="G3" s="147"/>
      <c r="H3" s="147"/>
      <c r="I3" s="147"/>
      <c r="J3" s="147"/>
      <c r="K3" s="147"/>
      <c r="L3" s="147"/>
      <c r="M3" s="158" t="s">
        <v>83</v>
      </c>
      <c r="N3" s="159"/>
      <c r="O3" s="159"/>
      <c r="P3" s="159"/>
      <c r="Q3" s="159"/>
      <c r="R3" s="159"/>
      <c r="S3" s="159"/>
      <c r="T3" s="159"/>
      <c r="U3" s="159"/>
      <c r="V3" s="159"/>
      <c r="W3" s="159"/>
      <c r="X3" s="159"/>
      <c r="Y3" s="159"/>
      <c r="Z3" s="159"/>
      <c r="AA3" s="159"/>
      <c r="AB3" s="159"/>
      <c r="AC3" s="159"/>
      <c r="AD3" s="159"/>
      <c r="AE3" s="159"/>
      <c r="AF3" s="159"/>
      <c r="AG3" s="159"/>
      <c r="AH3" s="159"/>
      <c r="AI3" s="159"/>
    </row>
    <row r="4" spans="1:35" x14ac:dyDescent="0.2">
      <c r="E4" s="12"/>
      <c r="M4" s="14"/>
      <c r="N4" s="4"/>
      <c r="O4" s="4"/>
      <c r="P4" s="4"/>
      <c r="Q4" s="4"/>
      <c r="R4" s="4"/>
      <c r="S4" s="4"/>
      <c r="T4" s="4"/>
      <c r="U4" s="4"/>
      <c r="V4" s="4"/>
      <c r="W4" s="4"/>
    </row>
    <row r="5" spans="1:35" x14ac:dyDescent="0.2">
      <c r="A5" s="2" t="s">
        <v>3</v>
      </c>
      <c r="B5" s="11" t="str">
        <f>IF(ProjectName="","",ProjectName)</f>
        <v/>
      </c>
      <c r="C5" s="3"/>
      <c r="D5" s="45"/>
      <c r="E5" s="13"/>
      <c r="F5" s="3"/>
      <c r="G5" s="55"/>
      <c r="H5" s="55"/>
      <c r="I5" s="55"/>
      <c r="J5" s="55"/>
      <c r="K5" s="97" t="s">
        <v>1</v>
      </c>
      <c r="L5" s="89">
        <f ca="1">ReportDate</f>
        <v>43776</v>
      </c>
      <c r="M5" s="15" t="s">
        <v>3</v>
      </c>
      <c r="N5" s="56" t="str">
        <f>IF(ProjectName="","",ProjectName)</f>
        <v/>
      </c>
      <c r="O5" s="55"/>
      <c r="P5" s="55"/>
      <c r="Q5" s="55"/>
      <c r="R5" s="55"/>
      <c r="S5" s="55"/>
      <c r="T5" s="55"/>
      <c r="U5" s="55"/>
      <c r="V5" s="55"/>
      <c r="W5" s="55"/>
      <c r="X5" s="55"/>
      <c r="Y5" s="55"/>
      <c r="Z5" s="55"/>
      <c r="AA5" s="55"/>
      <c r="AB5" s="55"/>
      <c r="AC5" s="55"/>
      <c r="AD5" s="57" t="s">
        <v>1</v>
      </c>
      <c r="AE5" s="160">
        <f ca="1">ReportDate</f>
        <v>43776</v>
      </c>
      <c r="AF5" s="160"/>
      <c r="AG5" s="160"/>
      <c r="AH5" s="160"/>
      <c r="AI5" s="3"/>
    </row>
    <row r="6" spans="1:35" x14ac:dyDescent="0.2">
      <c r="A6" s="8"/>
      <c r="B6" s="8"/>
      <c r="C6" s="8"/>
      <c r="D6" s="8"/>
      <c r="E6" s="8"/>
      <c r="F6" s="8"/>
      <c r="G6" s="8"/>
      <c r="H6" s="8"/>
      <c r="I6" s="8"/>
      <c r="J6" s="8" t="s">
        <v>36</v>
      </c>
      <c r="K6" s="8" t="s">
        <v>45</v>
      </c>
      <c r="L6" s="8"/>
      <c r="M6" s="16"/>
      <c r="N6" s="17"/>
      <c r="O6" s="17">
        <v>1</v>
      </c>
      <c r="P6" s="10">
        <f t="shared" ref="P6:AH7" si="0">O6+1</f>
        <v>2</v>
      </c>
      <c r="Q6" s="10">
        <f t="shared" si="0"/>
        <v>3</v>
      </c>
      <c r="R6" s="10">
        <f t="shared" si="0"/>
        <v>4</v>
      </c>
      <c r="S6" s="10">
        <f t="shared" si="0"/>
        <v>5</v>
      </c>
      <c r="T6" s="10">
        <f t="shared" si="0"/>
        <v>6</v>
      </c>
      <c r="U6" s="10">
        <f t="shared" si="0"/>
        <v>7</v>
      </c>
      <c r="V6" s="10">
        <f t="shared" si="0"/>
        <v>8</v>
      </c>
      <c r="W6" s="10">
        <f t="shared" si="0"/>
        <v>9</v>
      </c>
      <c r="X6" s="10">
        <f t="shared" si="0"/>
        <v>10</v>
      </c>
      <c r="Y6" s="10">
        <f t="shared" si="0"/>
        <v>11</v>
      </c>
      <c r="Z6" s="10">
        <f t="shared" si="0"/>
        <v>12</v>
      </c>
      <c r="AA6" s="10">
        <f t="shared" si="0"/>
        <v>13</v>
      </c>
      <c r="AB6" s="10">
        <f t="shared" si="0"/>
        <v>14</v>
      </c>
      <c r="AC6" s="10">
        <f t="shared" si="0"/>
        <v>15</v>
      </c>
      <c r="AD6" s="10">
        <f t="shared" si="0"/>
        <v>16</v>
      </c>
      <c r="AE6" s="10">
        <f t="shared" si="0"/>
        <v>17</v>
      </c>
      <c r="AF6" s="10">
        <f t="shared" si="0"/>
        <v>18</v>
      </c>
      <c r="AG6" s="10">
        <f t="shared" si="0"/>
        <v>19</v>
      </c>
      <c r="AH6" s="10">
        <f t="shared" si="0"/>
        <v>20</v>
      </c>
      <c r="AI6" s="9"/>
    </row>
    <row r="7" spans="1:35" x14ac:dyDescent="0.2">
      <c r="A7" s="8" t="s">
        <v>29</v>
      </c>
      <c r="B7" s="8" t="s">
        <v>30</v>
      </c>
      <c r="C7" s="8" t="s">
        <v>31</v>
      </c>
      <c r="D7" s="8" t="s">
        <v>32</v>
      </c>
      <c r="E7" s="8" t="s">
        <v>46</v>
      </c>
      <c r="F7" s="8" t="s">
        <v>33</v>
      </c>
      <c r="G7" s="8" t="s">
        <v>34</v>
      </c>
      <c r="H7" s="8" t="s">
        <v>61</v>
      </c>
      <c r="I7" s="8" t="s">
        <v>36</v>
      </c>
      <c r="J7" s="8" t="s">
        <v>69</v>
      </c>
      <c r="K7" s="8" t="s">
        <v>69</v>
      </c>
      <c r="L7" s="8" t="s">
        <v>35</v>
      </c>
      <c r="M7" s="17" t="s">
        <v>29</v>
      </c>
      <c r="N7" s="17" t="s">
        <v>139</v>
      </c>
      <c r="O7" s="10">
        <f ca="1">YEAR(ReportDate)+1</f>
        <v>2020</v>
      </c>
      <c r="P7" s="10">
        <f t="shared" ca="1" si="0"/>
        <v>2021</v>
      </c>
      <c r="Q7" s="10">
        <f t="shared" ca="1" si="0"/>
        <v>2022</v>
      </c>
      <c r="R7" s="10">
        <f t="shared" ca="1" si="0"/>
        <v>2023</v>
      </c>
      <c r="S7" s="10">
        <f t="shared" ca="1" si="0"/>
        <v>2024</v>
      </c>
      <c r="T7" s="10">
        <f t="shared" ca="1" si="0"/>
        <v>2025</v>
      </c>
      <c r="U7" s="10">
        <f t="shared" ca="1" si="0"/>
        <v>2026</v>
      </c>
      <c r="V7" s="10">
        <f t="shared" ca="1" si="0"/>
        <v>2027</v>
      </c>
      <c r="W7" s="10">
        <f t="shared" ca="1" si="0"/>
        <v>2028</v>
      </c>
      <c r="X7" s="8">
        <f t="shared" ca="1" si="0"/>
        <v>2029</v>
      </c>
      <c r="Y7" s="8">
        <f t="shared" ca="1" si="0"/>
        <v>2030</v>
      </c>
      <c r="Z7" s="8">
        <f t="shared" ca="1" si="0"/>
        <v>2031</v>
      </c>
      <c r="AA7" s="8">
        <f t="shared" ca="1" si="0"/>
        <v>2032</v>
      </c>
      <c r="AB7" s="8">
        <f t="shared" ca="1" si="0"/>
        <v>2033</v>
      </c>
      <c r="AC7" s="8">
        <f t="shared" ca="1" si="0"/>
        <v>2034</v>
      </c>
      <c r="AD7" s="8">
        <f t="shared" ca="1" si="0"/>
        <v>2035</v>
      </c>
      <c r="AE7" s="8">
        <f t="shared" ca="1" si="0"/>
        <v>2036</v>
      </c>
      <c r="AF7" s="8">
        <f t="shared" ca="1" si="0"/>
        <v>2037</v>
      </c>
      <c r="AG7" s="8">
        <f t="shared" ca="1" si="0"/>
        <v>2038</v>
      </c>
      <c r="AH7" s="8">
        <f t="shared" ca="1" si="0"/>
        <v>2039</v>
      </c>
      <c r="AI7" s="8" t="s">
        <v>45</v>
      </c>
    </row>
    <row r="8" spans="1:35" s="50" customFormat="1" x14ac:dyDescent="0.2">
      <c r="A8" s="94"/>
      <c r="B8" s="93">
        <f>IF(A8="",0,IF('Project Summary'!$D$20="Family",VLOOKUP(A8,M_EEULtable,2,FALSE),VLOOKUP(A8,M_EEULtable,3,FALSE)))</f>
        <v>0</v>
      </c>
      <c r="C8" s="93">
        <v>0</v>
      </c>
      <c r="D8" s="93">
        <f>IF(B8-C8&gt;0,B8-C8,0)</f>
        <v>0</v>
      </c>
      <c r="E8" s="93"/>
      <c r="F8" s="93"/>
      <c r="G8" s="93">
        <v>0</v>
      </c>
      <c r="H8" s="95">
        <v>0</v>
      </c>
      <c r="I8" s="93" t="s">
        <v>70</v>
      </c>
      <c r="J8" s="93">
        <v>0</v>
      </c>
      <c r="K8" s="49">
        <f>H8*J8</f>
        <v>0</v>
      </c>
      <c r="L8" s="94"/>
      <c r="M8" s="43" t="str">
        <f>IF(A8="","",A8)</f>
        <v/>
      </c>
      <c r="N8" s="96">
        <v>0</v>
      </c>
      <c r="O8" s="96">
        <v>0</v>
      </c>
      <c r="P8" s="96">
        <v>0</v>
      </c>
      <c r="Q8" s="96">
        <v>0</v>
      </c>
      <c r="R8" s="96">
        <v>0</v>
      </c>
      <c r="S8" s="96">
        <v>0</v>
      </c>
      <c r="T8" s="96">
        <v>0</v>
      </c>
      <c r="U8" s="96">
        <v>0</v>
      </c>
      <c r="V8" s="96">
        <v>0</v>
      </c>
      <c r="W8" s="96">
        <v>0</v>
      </c>
      <c r="X8" s="96">
        <v>0</v>
      </c>
      <c r="Y8" s="96">
        <v>0</v>
      </c>
      <c r="Z8" s="96">
        <v>0</v>
      </c>
      <c r="AA8" s="96">
        <v>0</v>
      </c>
      <c r="AB8" s="96">
        <v>0</v>
      </c>
      <c r="AC8" s="96">
        <v>0</v>
      </c>
      <c r="AD8" s="96">
        <v>0</v>
      </c>
      <c r="AE8" s="96">
        <v>0</v>
      </c>
      <c r="AF8" s="96">
        <v>0</v>
      </c>
      <c r="AG8" s="96">
        <v>0</v>
      </c>
      <c r="AH8" s="96">
        <v>0</v>
      </c>
      <c r="AI8" s="42">
        <f>SUM(N8:AH8)</f>
        <v>0</v>
      </c>
    </row>
    <row r="9" spans="1:35" s="50" customFormat="1" hidden="1" x14ac:dyDescent="0.2">
      <c r="A9" s="94"/>
      <c r="B9" s="93">
        <f>IF(A9="",0,IF('Project Summary'!$D$20="Family",VLOOKUP(A9,M_EEULtable,2,FALSE),VLOOKUP(A9,M_EEULtable,3,FALSE)))</f>
        <v>0</v>
      </c>
      <c r="C9" s="93">
        <v>0</v>
      </c>
      <c r="D9" s="93">
        <f>IF(B9-C9&gt;0,B9-C9,0)</f>
        <v>0</v>
      </c>
      <c r="E9" s="93"/>
      <c r="F9" s="93"/>
      <c r="G9" s="93">
        <v>0</v>
      </c>
      <c r="H9" s="95">
        <v>0</v>
      </c>
      <c r="I9" s="93" t="s">
        <v>70</v>
      </c>
      <c r="J9" s="93">
        <v>0</v>
      </c>
      <c r="K9" s="49">
        <f>H9*J9</f>
        <v>0</v>
      </c>
      <c r="L9" s="93"/>
      <c r="M9" s="43" t="str">
        <f>IF(A9="","",A9)</f>
        <v/>
      </c>
      <c r="N9" s="96">
        <v>0</v>
      </c>
      <c r="O9" s="96">
        <v>0</v>
      </c>
      <c r="P9" s="96">
        <v>0</v>
      </c>
      <c r="Q9" s="96">
        <v>0</v>
      </c>
      <c r="R9" s="96">
        <v>0</v>
      </c>
      <c r="S9" s="96">
        <v>0</v>
      </c>
      <c r="T9" s="96">
        <v>0</v>
      </c>
      <c r="U9" s="96">
        <v>0</v>
      </c>
      <c r="V9" s="96">
        <v>0</v>
      </c>
      <c r="W9" s="96">
        <v>0</v>
      </c>
      <c r="X9" s="96">
        <v>0</v>
      </c>
      <c r="Y9" s="96">
        <v>0</v>
      </c>
      <c r="Z9" s="96">
        <v>0</v>
      </c>
      <c r="AA9" s="96">
        <v>0</v>
      </c>
      <c r="AB9" s="96">
        <v>0</v>
      </c>
      <c r="AC9" s="96">
        <v>0</v>
      </c>
      <c r="AD9" s="96">
        <v>0</v>
      </c>
      <c r="AE9" s="96">
        <v>0</v>
      </c>
      <c r="AF9" s="96">
        <v>0</v>
      </c>
      <c r="AG9" s="96">
        <v>0</v>
      </c>
      <c r="AH9" s="96">
        <v>0</v>
      </c>
      <c r="AI9" s="42">
        <f>SUM(N9:AH9)</f>
        <v>0</v>
      </c>
    </row>
    <row r="10" spans="1:35" x14ac:dyDescent="0.2">
      <c r="A10" s="99"/>
      <c r="B10" s="99"/>
      <c r="C10" s="99"/>
      <c r="D10" s="99"/>
      <c r="E10" s="99"/>
      <c r="F10" s="99"/>
      <c r="G10" s="99"/>
      <c r="H10" s="99"/>
      <c r="I10" s="99"/>
      <c r="J10" s="99"/>
      <c r="K10" s="99"/>
      <c r="L10" s="99"/>
      <c r="M10" s="38" t="s">
        <v>53</v>
      </c>
      <c r="N10" s="104">
        <f t="shared" ref="N10:AH10" si="1">SUM(N8:N9)</f>
        <v>0</v>
      </c>
      <c r="O10" s="104">
        <f t="shared" si="1"/>
        <v>0</v>
      </c>
      <c r="P10" s="104">
        <f t="shared" si="1"/>
        <v>0</v>
      </c>
      <c r="Q10" s="104">
        <f t="shared" si="1"/>
        <v>0</v>
      </c>
      <c r="R10" s="104">
        <f t="shared" si="1"/>
        <v>0</v>
      </c>
      <c r="S10" s="104">
        <f t="shared" si="1"/>
        <v>0</v>
      </c>
      <c r="T10" s="104">
        <f t="shared" si="1"/>
        <v>0</v>
      </c>
      <c r="U10" s="104">
        <f t="shared" si="1"/>
        <v>0</v>
      </c>
      <c r="V10" s="104">
        <f t="shared" si="1"/>
        <v>0</v>
      </c>
      <c r="W10" s="104">
        <f t="shared" si="1"/>
        <v>0</v>
      </c>
      <c r="X10" s="104">
        <f t="shared" si="1"/>
        <v>0</v>
      </c>
      <c r="Y10" s="104">
        <f t="shared" si="1"/>
        <v>0</v>
      </c>
      <c r="Z10" s="104">
        <f t="shared" si="1"/>
        <v>0</v>
      </c>
      <c r="AA10" s="104">
        <f t="shared" si="1"/>
        <v>0</v>
      </c>
      <c r="AB10" s="104">
        <f t="shared" si="1"/>
        <v>0</v>
      </c>
      <c r="AC10" s="104">
        <f t="shared" si="1"/>
        <v>0</v>
      </c>
      <c r="AD10" s="104">
        <f t="shared" si="1"/>
        <v>0</v>
      </c>
      <c r="AE10" s="104">
        <f t="shared" si="1"/>
        <v>0</v>
      </c>
      <c r="AF10" s="104">
        <f t="shared" si="1"/>
        <v>0</v>
      </c>
      <c r="AG10" s="104">
        <f t="shared" si="1"/>
        <v>0</v>
      </c>
      <c r="AH10" s="104">
        <f t="shared" si="1"/>
        <v>0</v>
      </c>
      <c r="AI10" s="41">
        <f>SUM(N10:AH10)</f>
        <v>0</v>
      </c>
    </row>
    <row r="11" spans="1:35" x14ac:dyDescent="0.2">
      <c r="A11" s="99"/>
      <c r="B11" s="99"/>
      <c r="C11" s="99"/>
      <c r="D11" s="99"/>
      <c r="E11" s="99"/>
      <c r="F11" s="99"/>
      <c r="G11" s="99"/>
      <c r="H11" s="99"/>
      <c r="I11" s="99"/>
      <c r="J11" s="99"/>
      <c r="K11" s="99"/>
      <c r="L11" s="99"/>
      <c r="M11" s="38" t="s">
        <v>80</v>
      </c>
      <c r="N11" s="47">
        <v>1</v>
      </c>
      <c r="O11" s="47">
        <v>1</v>
      </c>
      <c r="P11" s="47">
        <f>1+(InflationRate^O6)</f>
        <v>1.03</v>
      </c>
      <c r="Q11" s="47">
        <f>P11*$P$11</f>
        <v>1.0609</v>
      </c>
      <c r="R11" s="47">
        <f t="shared" ref="R11:AH11" si="2">Q11*$P$11</f>
        <v>1.092727</v>
      </c>
      <c r="S11" s="47">
        <f t="shared" si="2"/>
        <v>1.1255088100000001</v>
      </c>
      <c r="T11" s="47">
        <f t="shared" si="2"/>
        <v>1.1592740743000001</v>
      </c>
      <c r="U11" s="47">
        <f t="shared" si="2"/>
        <v>1.1940522965290001</v>
      </c>
      <c r="V11" s="47">
        <f t="shared" si="2"/>
        <v>1.2298738654248702</v>
      </c>
      <c r="W11" s="47">
        <f t="shared" si="2"/>
        <v>1.2667700813876164</v>
      </c>
      <c r="X11" s="47">
        <f t="shared" si="2"/>
        <v>1.3047731838292449</v>
      </c>
      <c r="Y11" s="47">
        <f t="shared" si="2"/>
        <v>1.3439163793441222</v>
      </c>
      <c r="Z11" s="47">
        <f t="shared" si="2"/>
        <v>1.3842338707244459</v>
      </c>
      <c r="AA11" s="47">
        <f t="shared" si="2"/>
        <v>1.4257608868461793</v>
      </c>
      <c r="AB11" s="47">
        <f t="shared" si="2"/>
        <v>1.4685337134515648</v>
      </c>
      <c r="AC11" s="47">
        <f t="shared" si="2"/>
        <v>1.5125897248551119</v>
      </c>
      <c r="AD11" s="47">
        <f t="shared" si="2"/>
        <v>1.5579674166007653</v>
      </c>
      <c r="AE11" s="47">
        <f t="shared" si="2"/>
        <v>1.6047064390987884</v>
      </c>
      <c r="AF11" s="47">
        <f t="shared" si="2"/>
        <v>1.652847632271752</v>
      </c>
      <c r="AG11" s="47">
        <f t="shared" si="2"/>
        <v>1.7024330612399046</v>
      </c>
      <c r="AH11" s="47">
        <f t="shared" si="2"/>
        <v>1.7535060530771018</v>
      </c>
      <c r="AI11" s="37"/>
    </row>
    <row r="12" spans="1:35" x14ac:dyDescent="0.2">
      <c r="A12" s="99"/>
      <c r="B12" s="99"/>
      <c r="C12" s="99"/>
      <c r="D12" s="99"/>
      <c r="E12" s="99"/>
      <c r="F12" s="99"/>
      <c r="G12" s="99"/>
      <c r="H12" s="99"/>
      <c r="I12" s="99"/>
      <c r="J12" s="99"/>
      <c r="K12" s="99"/>
      <c r="L12" s="99"/>
      <c r="M12" s="38" t="s">
        <v>54</v>
      </c>
      <c r="N12" s="48">
        <f>N10*N11</f>
        <v>0</v>
      </c>
      <c r="O12" s="48">
        <f t="shared" ref="O12:AH12" si="3">O10*O11</f>
        <v>0</v>
      </c>
      <c r="P12" s="48">
        <f t="shared" si="3"/>
        <v>0</v>
      </c>
      <c r="Q12" s="48">
        <f t="shared" si="3"/>
        <v>0</v>
      </c>
      <c r="R12" s="48">
        <f t="shared" si="3"/>
        <v>0</v>
      </c>
      <c r="S12" s="48">
        <f t="shared" si="3"/>
        <v>0</v>
      </c>
      <c r="T12" s="48">
        <f t="shared" si="3"/>
        <v>0</v>
      </c>
      <c r="U12" s="48">
        <f t="shared" si="3"/>
        <v>0</v>
      </c>
      <c r="V12" s="48">
        <f t="shared" si="3"/>
        <v>0</v>
      </c>
      <c r="W12" s="48">
        <f t="shared" si="3"/>
        <v>0</v>
      </c>
      <c r="X12" s="48">
        <f t="shared" si="3"/>
        <v>0</v>
      </c>
      <c r="Y12" s="48">
        <f t="shared" si="3"/>
        <v>0</v>
      </c>
      <c r="Z12" s="48">
        <f t="shared" si="3"/>
        <v>0</v>
      </c>
      <c r="AA12" s="48">
        <f t="shared" si="3"/>
        <v>0</v>
      </c>
      <c r="AB12" s="48">
        <f t="shared" si="3"/>
        <v>0</v>
      </c>
      <c r="AC12" s="48">
        <f t="shared" si="3"/>
        <v>0</v>
      </c>
      <c r="AD12" s="48">
        <f t="shared" si="3"/>
        <v>0</v>
      </c>
      <c r="AE12" s="48">
        <f t="shared" si="3"/>
        <v>0</v>
      </c>
      <c r="AF12" s="48">
        <f t="shared" si="3"/>
        <v>0</v>
      </c>
      <c r="AG12" s="48">
        <f t="shared" si="3"/>
        <v>0</v>
      </c>
      <c r="AH12" s="48">
        <f t="shared" si="3"/>
        <v>0</v>
      </c>
      <c r="AI12" s="48">
        <f>SUM(N12:AH12)</f>
        <v>0</v>
      </c>
    </row>
    <row r="13" spans="1:35" x14ac:dyDescent="0.2">
      <c r="A13" s="52"/>
      <c r="B13" s="52"/>
      <c r="C13" s="52"/>
      <c r="D13" s="54"/>
      <c r="E13" s="52"/>
      <c r="F13" s="52"/>
      <c r="G13" s="52"/>
      <c r="H13" s="52"/>
      <c r="I13" s="52"/>
      <c r="J13" s="52"/>
      <c r="K13" s="52"/>
      <c r="L13" s="52"/>
    </row>
    <row r="14" spans="1:35" x14ac:dyDescent="0.2">
      <c r="A14" s="52"/>
      <c r="B14" s="52"/>
      <c r="C14" s="52"/>
      <c r="D14" s="54"/>
      <c r="E14" s="52"/>
      <c r="F14" s="52"/>
      <c r="G14" s="52"/>
      <c r="H14" s="52"/>
      <c r="I14" s="52"/>
      <c r="J14" s="52"/>
      <c r="K14" s="52"/>
      <c r="L14" s="52"/>
    </row>
    <row r="15" spans="1:35" x14ac:dyDescent="0.2">
      <c r="A15" s="52"/>
      <c r="B15" s="52"/>
      <c r="C15" s="52"/>
      <c r="D15" s="54"/>
      <c r="E15" s="52"/>
      <c r="F15" s="52"/>
      <c r="G15" s="52"/>
      <c r="H15" s="52"/>
      <c r="I15" s="52"/>
      <c r="J15" s="52"/>
      <c r="K15" s="52"/>
      <c r="L15" s="52"/>
    </row>
    <row r="16" spans="1:35" x14ac:dyDescent="0.2">
      <c r="A16" s="52"/>
      <c r="B16" s="52"/>
      <c r="C16" s="52"/>
      <c r="D16" s="54"/>
      <c r="E16" s="52"/>
      <c r="F16" s="52"/>
      <c r="G16" s="52"/>
      <c r="H16" s="52"/>
      <c r="I16" s="52"/>
      <c r="J16" s="52"/>
      <c r="K16" s="52"/>
      <c r="L16" s="52"/>
    </row>
    <row r="17" spans="1:35" x14ac:dyDescent="0.2">
      <c r="A17" s="52"/>
      <c r="B17" s="52"/>
      <c r="C17" s="52"/>
      <c r="D17" s="54"/>
      <c r="E17" s="52"/>
      <c r="F17" s="52"/>
      <c r="G17" s="52"/>
      <c r="H17" s="52"/>
      <c r="I17" s="52"/>
      <c r="J17" s="52"/>
      <c r="K17" s="52"/>
      <c r="L17" s="52"/>
    </row>
    <row r="18" spans="1:35" x14ac:dyDescent="0.2">
      <c r="A18" s="52"/>
      <c r="B18" s="52"/>
      <c r="C18" s="52"/>
      <c r="D18" s="54"/>
      <c r="E18" s="52"/>
      <c r="F18" s="52"/>
      <c r="G18" s="52"/>
      <c r="H18" s="52"/>
      <c r="I18" s="52"/>
      <c r="J18" s="52"/>
      <c r="K18" s="52"/>
      <c r="L18" s="52"/>
    </row>
    <row r="19" spans="1:35" x14ac:dyDescent="0.2">
      <c r="A19" s="52"/>
      <c r="B19" s="52"/>
      <c r="C19" s="52"/>
      <c r="D19" s="54"/>
      <c r="E19" s="52"/>
      <c r="F19" s="52"/>
      <c r="G19" s="52"/>
      <c r="H19" s="52"/>
      <c r="I19" s="52"/>
      <c r="J19" s="52"/>
      <c r="K19" s="52"/>
      <c r="L19" s="52"/>
    </row>
    <row r="20" spans="1:35" x14ac:dyDescent="0.2">
      <c r="A20" s="52"/>
      <c r="B20" s="52"/>
      <c r="C20" s="52"/>
      <c r="D20" s="54"/>
      <c r="E20" s="52"/>
      <c r="F20" s="52"/>
      <c r="G20" s="52"/>
      <c r="H20" s="52"/>
      <c r="I20" s="52"/>
      <c r="J20" s="52"/>
      <c r="K20" s="52"/>
      <c r="L20" s="52"/>
    </row>
    <row r="21" spans="1:35" x14ac:dyDescent="0.2">
      <c r="A21" s="52"/>
      <c r="B21" s="52"/>
      <c r="C21" s="52"/>
      <c r="D21" s="54"/>
      <c r="E21" s="52"/>
      <c r="F21" s="52"/>
      <c r="G21" s="52"/>
      <c r="H21" s="52"/>
      <c r="I21" s="52"/>
      <c r="J21" s="52"/>
      <c r="K21" s="52"/>
      <c r="L21" s="52"/>
    </row>
    <row r="22" spans="1:35" x14ac:dyDescent="0.2">
      <c r="A22" s="52"/>
      <c r="B22" s="52"/>
      <c r="C22" s="52"/>
      <c r="D22" s="54"/>
      <c r="E22" s="52"/>
      <c r="F22" s="52"/>
      <c r="G22" s="52"/>
      <c r="H22" s="52"/>
      <c r="I22" s="52"/>
      <c r="J22" s="52"/>
      <c r="K22" s="52"/>
      <c r="L22" s="52"/>
    </row>
    <row r="23" spans="1:35" x14ac:dyDescent="0.2">
      <c r="A23" s="52"/>
      <c r="B23" s="52"/>
      <c r="C23" s="52"/>
      <c r="D23" s="54"/>
      <c r="E23" s="52"/>
      <c r="F23" s="52"/>
      <c r="G23" s="52"/>
      <c r="H23" s="52"/>
      <c r="I23" s="52"/>
      <c r="J23" s="52"/>
      <c r="K23" s="52"/>
      <c r="L23" s="52"/>
    </row>
    <row r="24" spans="1:35" x14ac:dyDescent="0.2">
      <c r="A24" s="52"/>
      <c r="B24" s="52"/>
      <c r="C24" s="52"/>
      <c r="D24" s="54"/>
      <c r="E24" s="52"/>
      <c r="F24" s="52"/>
      <c r="G24" s="52"/>
      <c r="H24" s="52"/>
      <c r="I24" s="52"/>
      <c r="J24" s="52"/>
      <c r="K24" s="52"/>
      <c r="L24" s="52"/>
    </row>
    <row r="25" spans="1:35" x14ac:dyDescent="0.2">
      <c r="A25" s="52"/>
      <c r="B25" s="52"/>
      <c r="C25" s="52"/>
      <c r="D25" s="54"/>
      <c r="E25" s="52"/>
      <c r="F25" s="52"/>
      <c r="G25" s="52"/>
      <c r="H25" s="52"/>
      <c r="I25" s="52"/>
      <c r="J25" s="52"/>
      <c r="K25" s="52"/>
      <c r="L25" s="52"/>
    </row>
    <row r="26" spans="1:35" x14ac:dyDescent="0.2">
      <c r="A26" s="52"/>
      <c r="B26" s="52"/>
      <c r="C26" s="52"/>
      <c r="D26" s="54"/>
      <c r="E26" s="52"/>
      <c r="F26" s="52"/>
      <c r="G26" s="52"/>
      <c r="H26" s="52"/>
      <c r="I26" s="52"/>
      <c r="J26" s="52"/>
      <c r="K26" s="52"/>
      <c r="L26" s="52"/>
    </row>
    <row r="27" spans="1:35" x14ac:dyDescent="0.2">
      <c r="A27" s="52"/>
      <c r="B27" s="52"/>
      <c r="C27" s="52"/>
      <c r="D27" s="54"/>
      <c r="E27" s="52"/>
      <c r="F27" s="52"/>
      <c r="G27" s="52"/>
      <c r="H27" s="52"/>
      <c r="I27" s="52"/>
      <c r="J27" s="52"/>
      <c r="K27" s="52"/>
      <c r="L27" s="52"/>
    </row>
    <row r="28" spans="1:35" x14ac:dyDescent="0.2">
      <c r="A28" s="52"/>
      <c r="B28" s="52"/>
      <c r="C28" s="52"/>
      <c r="D28" s="54"/>
      <c r="E28" s="52"/>
      <c r="F28" s="52"/>
      <c r="G28" s="52"/>
      <c r="H28" s="52"/>
      <c r="I28" s="52"/>
      <c r="J28" s="52"/>
      <c r="K28" s="52"/>
      <c r="L28" s="52"/>
    </row>
    <row r="29" spans="1:35" x14ac:dyDescent="0.2">
      <c r="A29" s="52"/>
      <c r="B29" s="52"/>
      <c r="C29" s="52"/>
      <c r="D29" s="54"/>
      <c r="E29" s="52"/>
      <c r="F29" s="52"/>
      <c r="G29" s="75"/>
      <c r="H29" s="75"/>
      <c r="I29" s="75"/>
      <c r="J29" s="75"/>
      <c r="K29" s="54"/>
      <c r="L29" s="52"/>
      <c r="N29" s="75"/>
      <c r="O29" s="75"/>
      <c r="P29" s="75"/>
      <c r="Q29" s="75"/>
      <c r="R29" s="75"/>
      <c r="S29" s="75"/>
      <c r="T29" s="75"/>
      <c r="U29" s="75"/>
      <c r="V29" s="75"/>
      <c r="W29" s="75"/>
      <c r="X29" s="75"/>
      <c r="Y29" s="75"/>
      <c r="Z29" s="75"/>
      <c r="AA29" s="75"/>
      <c r="AB29" s="75"/>
      <c r="AC29" s="75"/>
      <c r="AD29" s="75"/>
      <c r="AE29" s="75"/>
      <c r="AF29" s="75"/>
      <c r="AG29" s="75"/>
      <c r="AH29" s="75"/>
      <c r="AI29" s="44"/>
    </row>
    <row r="30" spans="1:35" x14ac:dyDescent="0.2">
      <c r="A30" s="52"/>
      <c r="B30" s="52"/>
      <c r="C30" s="52"/>
      <c r="D30" s="54"/>
      <c r="E30" s="52"/>
      <c r="F30" s="52"/>
      <c r="G30" s="52"/>
      <c r="H30" s="52"/>
      <c r="I30" s="52"/>
      <c r="J30" s="52"/>
      <c r="K30" s="52"/>
      <c r="L30" s="52"/>
    </row>
    <row r="84" spans="1:2" x14ac:dyDescent="0.2">
      <c r="A84" s="94"/>
      <c r="B84" s="44"/>
    </row>
  </sheetData>
  <sheetProtection sheet="1"/>
  <mergeCells count="5">
    <mergeCell ref="A2:L2"/>
    <mergeCell ref="A3:L3"/>
    <mergeCell ref="M2:AI2"/>
    <mergeCell ref="M3:AI3"/>
    <mergeCell ref="AE5:AH5"/>
  </mergeCells>
  <phoneticPr fontId="2" type="noConversion"/>
  <dataValidations count="3">
    <dataValidation type="list" allowBlank="1" showInputMessage="1" sqref="A9" xr:uid="{00000000-0002-0000-0500-000000000000}">
      <formula1>M_EItemList</formula1>
    </dataValidation>
    <dataValidation type="list" allowBlank="1" showInputMessage="1" showErrorMessage="1" sqref="E8:E9" xr:uid="{00000000-0002-0000-0500-000001000000}">
      <formula1>Conditions</formula1>
    </dataValidation>
    <dataValidation type="list" allowBlank="1" showInputMessage="1" showErrorMessage="1" sqref="F8:F9" xr:uid="{00000000-0002-0000-0500-000002000000}">
      <formula1>Actions</formula1>
    </dataValidation>
  </dataValidations>
  <pageMargins left="0.52" right="0.44" top="0.5" bottom="0.5" header="0.5" footer="0.75"/>
  <pageSetup scale="50" fitToWidth="2" orientation="landscape" r:id="rId1"/>
  <headerFooter alignWithMargins="0">
    <oddFooter>&amp;LMaterials and Conditions - Mechanical &amp; Electrical&amp;CPage &amp;P of &amp;N&amp;RCNA Worksheet Version 1.5h</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9459" r:id="rId5" name="Button 3">
              <controlPr locked="0" defaultSize="0" print="0" autoFill="0" autoPict="0" macro="[0]!NewLine">
                <anchor moveWithCells="1">
                  <from>
                    <xdr:col>0</xdr:col>
                    <xdr:colOff>1647825</xdr:colOff>
                    <xdr:row>11</xdr:row>
                    <xdr:rowOff>0</xdr:rowOff>
                  </from>
                  <to>
                    <xdr:col>2</xdr:col>
                    <xdr:colOff>409575</xdr:colOff>
                    <xdr:row>12</xdr:row>
                    <xdr:rowOff>66675</xdr:rowOff>
                  </to>
                </anchor>
              </controlPr>
            </control>
          </mc:Choice>
        </mc:AlternateContent>
        <mc:AlternateContent xmlns:mc="http://schemas.openxmlformats.org/markup-compatibility/2006">
          <mc:Choice Requires="x14">
            <control shapeId="19460" r:id="rId6" name="Button 4">
              <controlPr locked="0" defaultSize="0" print="0" autoFill="0" autoPict="0" macro="[0]!DeleteLine">
                <anchor moveWithCells="1">
                  <from>
                    <xdr:col>2</xdr:col>
                    <xdr:colOff>504825</xdr:colOff>
                    <xdr:row>10</xdr:row>
                    <xdr:rowOff>161925</xdr:rowOff>
                  </from>
                  <to>
                    <xdr:col>4</xdr:col>
                    <xdr:colOff>561975</xdr:colOff>
                    <xdr:row>12</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xr:uid="{00000000-0002-0000-0500-000003000000}">
          <x14:formula1>
            <xm:f>Controls!$R$5:$R$43</xm:f>
          </x14:formula1>
          <xm:sqref>A84</xm:sqref>
        </x14:dataValidation>
        <x14:dataValidation type="list" allowBlank="1" showInputMessage="1" xr:uid="{00000000-0002-0000-0500-000004000000}">
          <x14:formula1>
            <xm:f>Controls!$N$5:$N$108</xm:f>
          </x14:formula1>
          <xm:sqref>A8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A1:AI30"/>
  <sheetViews>
    <sheetView showGridLines="0" zoomScale="105" zoomScaleNormal="100" workbookViewId="0">
      <pane ySplit="7" topLeftCell="A8" activePane="bottomLeft" state="frozen"/>
      <selection pane="bottomLeft" activeCell="B10" sqref="B10"/>
    </sheetView>
  </sheetViews>
  <sheetFormatPr defaultRowHeight="12.75" x14ac:dyDescent="0.2"/>
  <cols>
    <col min="1" max="1" width="24.42578125" customWidth="1"/>
    <col min="2" max="2" width="10.140625" customWidth="1"/>
    <col min="3" max="3" width="7.5703125" customWidth="1"/>
    <col min="4" max="4" width="7.5703125" style="44" customWidth="1"/>
    <col min="5" max="5" width="8.5703125" customWidth="1"/>
    <col min="7" max="9" width="7.5703125" customWidth="1"/>
    <col min="10" max="10" width="7.140625" customWidth="1"/>
    <col min="11" max="11" width="8.140625" customWidth="1"/>
    <col min="12" max="12" width="25" customWidth="1"/>
    <col min="13" max="13" width="14.42578125" customWidth="1"/>
    <col min="14" max="14" width="6" customWidth="1"/>
    <col min="15" max="34" width="5.140625" customWidth="1"/>
    <col min="35" max="35" width="5.5703125" customWidth="1"/>
  </cols>
  <sheetData>
    <row r="1" spans="1:35" x14ac:dyDescent="0.2">
      <c r="A1" s="75"/>
      <c r="B1" s="44"/>
      <c r="N1" s="44"/>
    </row>
    <row r="2" spans="1:35" ht="15.75" x14ac:dyDescent="0.25">
      <c r="A2" s="147" t="s">
        <v>2</v>
      </c>
      <c r="B2" s="147"/>
      <c r="C2" s="147"/>
      <c r="D2" s="156"/>
      <c r="E2" s="156"/>
      <c r="F2" s="147"/>
      <c r="G2" s="147"/>
      <c r="H2" s="147"/>
      <c r="I2" s="147"/>
      <c r="J2" s="147"/>
      <c r="K2" s="147"/>
      <c r="L2" s="147"/>
      <c r="M2" s="158" t="s">
        <v>2</v>
      </c>
      <c r="N2" s="159"/>
      <c r="O2" s="159"/>
      <c r="P2" s="159"/>
      <c r="Q2" s="159"/>
      <c r="R2" s="159"/>
      <c r="S2" s="159"/>
      <c r="T2" s="159"/>
      <c r="U2" s="159"/>
      <c r="V2" s="159"/>
      <c r="W2" s="159"/>
      <c r="X2" s="159"/>
      <c r="Y2" s="159"/>
      <c r="Z2" s="159"/>
      <c r="AA2" s="159"/>
      <c r="AB2" s="159"/>
      <c r="AC2" s="159"/>
      <c r="AD2" s="159"/>
      <c r="AE2" s="159"/>
      <c r="AF2" s="159"/>
      <c r="AG2" s="159"/>
      <c r="AH2" s="159"/>
      <c r="AI2" s="159"/>
    </row>
    <row r="3" spans="1:35" ht="15.75" x14ac:dyDescent="0.25">
      <c r="A3" s="157" t="s">
        <v>85</v>
      </c>
      <c r="B3" s="157"/>
      <c r="C3" s="147"/>
      <c r="D3" s="156"/>
      <c r="E3" s="156"/>
      <c r="F3" s="147"/>
      <c r="G3" s="147"/>
      <c r="H3" s="147"/>
      <c r="I3" s="147"/>
      <c r="J3" s="147"/>
      <c r="K3" s="147"/>
      <c r="L3" s="147"/>
      <c r="M3" s="158" t="s">
        <v>84</v>
      </c>
      <c r="N3" s="159"/>
      <c r="O3" s="159"/>
      <c r="P3" s="159"/>
      <c r="Q3" s="159"/>
      <c r="R3" s="159"/>
      <c r="S3" s="159"/>
      <c r="T3" s="159"/>
      <c r="U3" s="159"/>
      <c r="V3" s="159"/>
      <c r="W3" s="159"/>
      <c r="X3" s="159"/>
      <c r="Y3" s="159"/>
      <c r="Z3" s="159"/>
      <c r="AA3" s="159"/>
      <c r="AB3" s="159"/>
      <c r="AC3" s="159"/>
      <c r="AD3" s="159"/>
      <c r="AE3" s="159"/>
      <c r="AF3" s="159"/>
      <c r="AG3" s="159"/>
      <c r="AH3" s="159"/>
      <c r="AI3" s="159"/>
    </row>
    <row r="4" spans="1:35" x14ac:dyDescent="0.2">
      <c r="E4" s="12"/>
      <c r="M4" s="14"/>
      <c r="N4" s="4"/>
      <c r="O4" s="4"/>
      <c r="P4" s="4"/>
      <c r="Q4" s="4"/>
      <c r="R4" s="4"/>
      <c r="S4" s="4"/>
      <c r="T4" s="4"/>
      <c r="U4" s="4"/>
      <c r="V4" s="4"/>
      <c r="W4" s="4"/>
    </row>
    <row r="5" spans="1:35" x14ac:dyDescent="0.2">
      <c r="A5" s="2" t="s">
        <v>3</v>
      </c>
      <c r="B5" s="11" t="str">
        <f>IF(ProjectName="","",ProjectName)</f>
        <v/>
      </c>
      <c r="C5" s="3"/>
      <c r="D5" s="45"/>
      <c r="E5" s="13"/>
      <c r="F5" s="3"/>
      <c r="G5" s="55"/>
      <c r="H5" s="55"/>
      <c r="I5" s="55"/>
      <c r="J5" s="55"/>
      <c r="K5" s="97" t="s">
        <v>1</v>
      </c>
      <c r="L5" s="89">
        <f ca="1">ReportDate</f>
        <v>43776</v>
      </c>
      <c r="M5" s="15" t="s">
        <v>3</v>
      </c>
      <c r="N5" s="56" t="str">
        <f>IF(ProjectName="","",ProjectName)</f>
        <v/>
      </c>
      <c r="O5" s="55"/>
      <c r="P5" s="55"/>
      <c r="Q5" s="55"/>
      <c r="R5" s="55"/>
      <c r="S5" s="55"/>
      <c r="T5" s="55"/>
      <c r="U5" s="55"/>
      <c r="V5" s="55"/>
      <c r="W5" s="55"/>
      <c r="X5" s="55"/>
      <c r="Y5" s="55"/>
      <c r="Z5" s="55"/>
      <c r="AA5" s="55"/>
      <c r="AB5" s="55"/>
      <c r="AC5" s="55"/>
      <c r="AD5" s="57" t="s">
        <v>1</v>
      </c>
      <c r="AE5" s="160">
        <f ca="1">ReportDate</f>
        <v>43776</v>
      </c>
      <c r="AF5" s="160"/>
      <c r="AG5" s="160"/>
      <c r="AH5" s="160"/>
      <c r="AI5" s="3"/>
    </row>
    <row r="6" spans="1:35" x14ac:dyDescent="0.2">
      <c r="A6" s="8"/>
      <c r="B6" s="8"/>
      <c r="C6" s="8"/>
      <c r="D6" s="8"/>
      <c r="E6" s="8"/>
      <c r="F6" s="8"/>
      <c r="G6" s="8"/>
      <c r="H6" s="8"/>
      <c r="I6" s="8"/>
      <c r="J6" s="8" t="s">
        <v>36</v>
      </c>
      <c r="K6" s="8" t="s">
        <v>45</v>
      </c>
      <c r="L6" s="8"/>
      <c r="M6" s="16"/>
      <c r="N6" s="17"/>
      <c r="O6" s="17">
        <v>1</v>
      </c>
      <c r="P6" s="10">
        <f t="shared" ref="P6:AH6" si="0">O6+1</f>
        <v>2</v>
      </c>
      <c r="Q6" s="10">
        <f t="shared" si="0"/>
        <v>3</v>
      </c>
      <c r="R6" s="10">
        <f t="shared" si="0"/>
        <v>4</v>
      </c>
      <c r="S6" s="10">
        <f t="shared" si="0"/>
        <v>5</v>
      </c>
      <c r="T6" s="10">
        <f t="shared" si="0"/>
        <v>6</v>
      </c>
      <c r="U6" s="10">
        <f t="shared" si="0"/>
        <v>7</v>
      </c>
      <c r="V6" s="10">
        <f t="shared" si="0"/>
        <v>8</v>
      </c>
      <c r="W6" s="10">
        <f t="shared" si="0"/>
        <v>9</v>
      </c>
      <c r="X6" s="10">
        <f t="shared" si="0"/>
        <v>10</v>
      </c>
      <c r="Y6" s="10">
        <f t="shared" si="0"/>
        <v>11</v>
      </c>
      <c r="Z6" s="10">
        <f t="shared" si="0"/>
        <v>12</v>
      </c>
      <c r="AA6" s="10">
        <f t="shared" si="0"/>
        <v>13</v>
      </c>
      <c r="AB6" s="10">
        <f t="shared" si="0"/>
        <v>14</v>
      </c>
      <c r="AC6" s="10">
        <f t="shared" si="0"/>
        <v>15</v>
      </c>
      <c r="AD6" s="10">
        <f t="shared" si="0"/>
        <v>16</v>
      </c>
      <c r="AE6" s="10">
        <f t="shared" si="0"/>
        <v>17</v>
      </c>
      <c r="AF6" s="10">
        <f t="shared" si="0"/>
        <v>18</v>
      </c>
      <c r="AG6" s="10">
        <f t="shared" si="0"/>
        <v>19</v>
      </c>
      <c r="AH6" s="10">
        <f t="shared" si="0"/>
        <v>20</v>
      </c>
      <c r="AI6" s="9"/>
    </row>
    <row r="7" spans="1:35" x14ac:dyDescent="0.2">
      <c r="A7" s="8" t="s">
        <v>29</v>
      </c>
      <c r="B7" s="8" t="s">
        <v>30</v>
      </c>
      <c r="C7" s="8" t="s">
        <v>31</v>
      </c>
      <c r="D7" s="8" t="s">
        <v>32</v>
      </c>
      <c r="E7" s="8" t="s">
        <v>46</v>
      </c>
      <c r="F7" s="8" t="s">
        <v>33</v>
      </c>
      <c r="G7" s="8" t="s">
        <v>34</v>
      </c>
      <c r="H7" s="8" t="s">
        <v>61</v>
      </c>
      <c r="I7" s="8" t="s">
        <v>36</v>
      </c>
      <c r="J7" s="8" t="s">
        <v>69</v>
      </c>
      <c r="K7" s="8" t="s">
        <v>69</v>
      </c>
      <c r="L7" s="8" t="s">
        <v>35</v>
      </c>
      <c r="M7" s="17" t="s">
        <v>29</v>
      </c>
      <c r="N7" s="17" t="s">
        <v>139</v>
      </c>
      <c r="O7" s="10">
        <f ca="1">YEAR(ReportDate)+1</f>
        <v>2020</v>
      </c>
      <c r="P7" s="10">
        <f t="shared" ref="P7:AH7" ca="1" si="1">O7+1</f>
        <v>2021</v>
      </c>
      <c r="Q7" s="10">
        <f t="shared" ca="1" si="1"/>
        <v>2022</v>
      </c>
      <c r="R7" s="10">
        <f t="shared" ca="1" si="1"/>
        <v>2023</v>
      </c>
      <c r="S7" s="10">
        <f t="shared" ca="1" si="1"/>
        <v>2024</v>
      </c>
      <c r="T7" s="10">
        <f t="shared" ca="1" si="1"/>
        <v>2025</v>
      </c>
      <c r="U7" s="10">
        <f t="shared" ca="1" si="1"/>
        <v>2026</v>
      </c>
      <c r="V7" s="10">
        <f t="shared" ca="1" si="1"/>
        <v>2027</v>
      </c>
      <c r="W7" s="10">
        <f t="shared" ca="1" si="1"/>
        <v>2028</v>
      </c>
      <c r="X7" s="8">
        <f t="shared" ca="1" si="1"/>
        <v>2029</v>
      </c>
      <c r="Y7" s="8">
        <f t="shared" ca="1" si="1"/>
        <v>2030</v>
      </c>
      <c r="Z7" s="8">
        <f t="shared" ca="1" si="1"/>
        <v>2031</v>
      </c>
      <c r="AA7" s="8">
        <f t="shared" ca="1" si="1"/>
        <v>2032</v>
      </c>
      <c r="AB7" s="8">
        <f t="shared" ca="1" si="1"/>
        <v>2033</v>
      </c>
      <c r="AC7" s="8">
        <f t="shared" ca="1" si="1"/>
        <v>2034</v>
      </c>
      <c r="AD7" s="8">
        <f t="shared" ca="1" si="1"/>
        <v>2035</v>
      </c>
      <c r="AE7" s="8">
        <f t="shared" ca="1" si="1"/>
        <v>2036</v>
      </c>
      <c r="AF7" s="8">
        <f t="shared" ca="1" si="1"/>
        <v>2037</v>
      </c>
      <c r="AG7" s="8">
        <f t="shared" ca="1" si="1"/>
        <v>2038</v>
      </c>
      <c r="AH7" s="8">
        <f t="shared" ca="1" si="1"/>
        <v>2039</v>
      </c>
      <c r="AI7" s="8" t="s">
        <v>45</v>
      </c>
    </row>
    <row r="8" spans="1:35" s="50" customFormat="1" x14ac:dyDescent="0.2">
      <c r="A8" s="94"/>
      <c r="B8" s="93">
        <f>IF(A8="",0,IF('Project Summary'!$D$20="Family",VLOOKUP(A8,DwellingEULtable,2,FALSE),VLOOKUP(A8,DwellingEULtable,3,FALSE)))</f>
        <v>0</v>
      </c>
      <c r="C8" s="93">
        <v>0</v>
      </c>
      <c r="D8" s="93">
        <f>IF(B8-C8&gt;0,B8-C8,0)</f>
        <v>0</v>
      </c>
      <c r="E8" s="93"/>
      <c r="F8" s="93"/>
      <c r="G8" s="93">
        <v>0</v>
      </c>
      <c r="H8" s="95">
        <v>0</v>
      </c>
      <c r="I8" s="93" t="s">
        <v>70</v>
      </c>
      <c r="J8" s="93">
        <v>0</v>
      </c>
      <c r="K8" s="49">
        <f>H8*J8</f>
        <v>0</v>
      </c>
      <c r="L8" s="93"/>
      <c r="M8" s="43" t="str">
        <f>IF(A8="","",A8)</f>
        <v/>
      </c>
      <c r="N8" s="96">
        <v>0</v>
      </c>
      <c r="O8" s="96">
        <v>0</v>
      </c>
      <c r="P8" s="96">
        <v>0</v>
      </c>
      <c r="Q8" s="96">
        <v>0</v>
      </c>
      <c r="R8" s="96">
        <v>0</v>
      </c>
      <c r="S8" s="96">
        <v>0</v>
      </c>
      <c r="T8" s="96">
        <v>0</v>
      </c>
      <c r="U8" s="96">
        <v>0</v>
      </c>
      <c r="V8" s="96">
        <v>0</v>
      </c>
      <c r="W8" s="96">
        <v>0</v>
      </c>
      <c r="X8" s="96">
        <v>0</v>
      </c>
      <c r="Y8" s="96">
        <v>0</v>
      </c>
      <c r="Z8" s="96">
        <v>0</v>
      </c>
      <c r="AA8" s="96">
        <v>0</v>
      </c>
      <c r="AB8" s="96">
        <v>0</v>
      </c>
      <c r="AC8" s="96">
        <v>0</v>
      </c>
      <c r="AD8" s="96">
        <v>0</v>
      </c>
      <c r="AE8" s="96">
        <v>0</v>
      </c>
      <c r="AF8" s="96">
        <v>0</v>
      </c>
      <c r="AG8" s="96">
        <v>0</v>
      </c>
      <c r="AH8" s="96">
        <v>0</v>
      </c>
      <c r="AI8" s="42">
        <f>SUM(N8:AH8)</f>
        <v>0</v>
      </c>
    </row>
    <row r="9" spans="1:35" s="50" customFormat="1" hidden="1" x14ac:dyDescent="0.2">
      <c r="A9" s="94"/>
      <c r="B9" s="93">
        <f>IF(A9="",0,IF('Project Summary'!$D$20="Family",VLOOKUP(A9,DwellingEULtable,2,FALSE),VLOOKUP(A9,DwellingEULtable,3,FALSE)))</f>
        <v>0</v>
      </c>
      <c r="C9" s="93">
        <v>0</v>
      </c>
      <c r="D9" s="93">
        <f>IF(B9-C9&gt;0,B9-C9,0)</f>
        <v>0</v>
      </c>
      <c r="E9" s="93"/>
      <c r="F9" s="93"/>
      <c r="G9" s="93">
        <v>0</v>
      </c>
      <c r="H9" s="95">
        <v>0</v>
      </c>
      <c r="I9" s="93" t="s">
        <v>70</v>
      </c>
      <c r="J9" s="93">
        <v>0</v>
      </c>
      <c r="K9" s="49">
        <f>H9*J9</f>
        <v>0</v>
      </c>
      <c r="L9" s="93"/>
      <c r="M9" s="43" t="str">
        <f>IF(A9="","",A9)</f>
        <v/>
      </c>
      <c r="N9" s="96">
        <v>0</v>
      </c>
      <c r="O9" s="96">
        <v>0</v>
      </c>
      <c r="P9" s="96">
        <v>0</v>
      </c>
      <c r="Q9" s="96">
        <v>0</v>
      </c>
      <c r="R9" s="96">
        <v>0</v>
      </c>
      <c r="S9" s="96">
        <v>0</v>
      </c>
      <c r="T9" s="96">
        <v>0</v>
      </c>
      <c r="U9" s="96">
        <v>0</v>
      </c>
      <c r="V9" s="96">
        <v>0</v>
      </c>
      <c r="W9" s="96">
        <v>0</v>
      </c>
      <c r="X9" s="96">
        <v>0</v>
      </c>
      <c r="Y9" s="96">
        <v>0</v>
      </c>
      <c r="Z9" s="96">
        <v>0</v>
      </c>
      <c r="AA9" s="96">
        <v>0</v>
      </c>
      <c r="AB9" s="96">
        <v>0</v>
      </c>
      <c r="AC9" s="96">
        <v>0</v>
      </c>
      <c r="AD9" s="96">
        <v>0</v>
      </c>
      <c r="AE9" s="96">
        <v>0</v>
      </c>
      <c r="AF9" s="96">
        <v>0</v>
      </c>
      <c r="AG9" s="96">
        <v>0</v>
      </c>
      <c r="AH9" s="96">
        <v>0</v>
      </c>
      <c r="AI9" s="42">
        <f>SUM(N9:AH9)</f>
        <v>0</v>
      </c>
    </row>
    <row r="10" spans="1:35" x14ac:dyDescent="0.2">
      <c r="A10" s="99"/>
      <c r="B10" s="99"/>
      <c r="C10" s="99"/>
      <c r="D10" s="99"/>
      <c r="E10" s="99"/>
      <c r="F10" s="99"/>
      <c r="G10" s="99"/>
      <c r="H10" s="99"/>
      <c r="I10" s="99"/>
      <c r="J10" s="99"/>
      <c r="K10" s="99"/>
      <c r="L10" s="99"/>
      <c r="M10" s="38" t="s">
        <v>53</v>
      </c>
      <c r="N10" s="104">
        <f t="shared" ref="N10:AH10" si="2">SUM(N8:N9)</f>
        <v>0</v>
      </c>
      <c r="O10" s="104">
        <f t="shared" si="2"/>
        <v>0</v>
      </c>
      <c r="P10" s="104">
        <f t="shared" si="2"/>
        <v>0</v>
      </c>
      <c r="Q10" s="104">
        <f t="shared" si="2"/>
        <v>0</v>
      </c>
      <c r="R10" s="104">
        <f t="shared" si="2"/>
        <v>0</v>
      </c>
      <c r="S10" s="104">
        <f t="shared" si="2"/>
        <v>0</v>
      </c>
      <c r="T10" s="104">
        <f t="shared" si="2"/>
        <v>0</v>
      </c>
      <c r="U10" s="104">
        <f t="shared" si="2"/>
        <v>0</v>
      </c>
      <c r="V10" s="104">
        <f t="shared" si="2"/>
        <v>0</v>
      </c>
      <c r="W10" s="104">
        <f t="shared" si="2"/>
        <v>0</v>
      </c>
      <c r="X10" s="104">
        <f t="shared" si="2"/>
        <v>0</v>
      </c>
      <c r="Y10" s="104">
        <f t="shared" si="2"/>
        <v>0</v>
      </c>
      <c r="Z10" s="104">
        <f t="shared" si="2"/>
        <v>0</v>
      </c>
      <c r="AA10" s="104">
        <f t="shared" si="2"/>
        <v>0</v>
      </c>
      <c r="AB10" s="104">
        <f t="shared" si="2"/>
        <v>0</v>
      </c>
      <c r="AC10" s="104">
        <f t="shared" si="2"/>
        <v>0</v>
      </c>
      <c r="AD10" s="104">
        <f t="shared" si="2"/>
        <v>0</v>
      </c>
      <c r="AE10" s="104">
        <f t="shared" si="2"/>
        <v>0</v>
      </c>
      <c r="AF10" s="104">
        <f t="shared" si="2"/>
        <v>0</v>
      </c>
      <c r="AG10" s="104">
        <f t="shared" si="2"/>
        <v>0</v>
      </c>
      <c r="AH10" s="104">
        <f t="shared" si="2"/>
        <v>0</v>
      </c>
      <c r="AI10" s="41">
        <f>SUM(N10:AH10)</f>
        <v>0</v>
      </c>
    </row>
    <row r="11" spans="1:35" x14ac:dyDescent="0.2">
      <c r="A11" s="99"/>
      <c r="B11" s="99"/>
      <c r="C11" s="99"/>
      <c r="D11" s="99"/>
      <c r="E11" s="99"/>
      <c r="F11" s="99"/>
      <c r="G11" s="99"/>
      <c r="H11" s="99"/>
      <c r="I11" s="99"/>
      <c r="J11" s="99"/>
      <c r="K11" s="99"/>
      <c r="L11" s="99"/>
      <c r="M11" s="38" t="s">
        <v>80</v>
      </c>
      <c r="N11" s="47">
        <v>1</v>
      </c>
      <c r="O11" s="47">
        <v>1</v>
      </c>
      <c r="P11" s="47">
        <f>1+(InflationRate^O6)</f>
        <v>1.03</v>
      </c>
      <c r="Q11" s="47">
        <f t="shared" ref="Q11:AH11" si="3">P11*$P$11</f>
        <v>1.0609</v>
      </c>
      <c r="R11" s="47">
        <f t="shared" si="3"/>
        <v>1.092727</v>
      </c>
      <c r="S11" s="47">
        <f t="shared" si="3"/>
        <v>1.1255088100000001</v>
      </c>
      <c r="T11" s="47">
        <f t="shared" si="3"/>
        <v>1.1592740743000001</v>
      </c>
      <c r="U11" s="47">
        <f t="shared" si="3"/>
        <v>1.1940522965290001</v>
      </c>
      <c r="V11" s="47">
        <f t="shared" si="3"/>
        <v>1.2298738654248702</v>
      </c>
      <c r="W11" s="47">
        <f t="shared" si="3"/>
        <v>1.2667700813876164</v>
      </c>
      <c r="X11" s="47">
        <f t="shared" si="3"/>
        <v>1.3047731838292449</v>
      </c>
      <c r="Y11" s="47">
        <f t="shared" si="3"/>
        <v>1.3439163793441222</v>
      </c>
      <c r="Z11" s="47">
        <f t="shared" si="3"/>
        <v>1.3842338707244459</v>
      </c>
      <c r="AA11" s="47">
        <f t="shared" si="3"/>
        <v>1.4257608868461793</v>
      </c>
      <c r="AB11" s="47">
        <f t="shared" si="3"/>
        <v>1.4685337134515648</v>
      </c>
      <c r="AC11" s="47">
        <f t="shared" si="3"/>
        <v>1.5125897248551119</v>
      </c>
      <c r="AD11" s="47">
        <f t="shared" si="3"/>
        <v>1.5579674166007653</v>
      </c>
      <c r="AE11" s="47">
        <f t="shared" si="3"/>
        <v>1.6047064390987884</v>
      </c>
      <c r="AF11" s="47">
        <f t="shared" si="3"/>
        <v>1.652847632271752</v>
      </c>
      <c r="AG11" s="47">
        <f t="shared" si="3"/>
        <v>1.7024330612399046</v>
      </c>
      <c r="AH11" s="47">
        <f t="shared" si="3"/>
        <v>1.7535060530771018</v>
      </c>
      <c r="AI11" s="37"/>
    </row>
    <row r="12" spans="1:35" x14ac:dyDescent="0.2">
      <c r="A12" s="99"/>
      <c r="B12" s="99"/>
      <c r="C12" s="99"/>
      <c r="D12" s="99"/>
      <c r="E12" s="99"/>
      <c r="F12" s="99"/>
      <c r="G12" s="99"/>
      <c r="H12" s="99"/>
      <c r="I12" s="99"/>
      <c r="J12" s="99"/>
      <c r="K12" s="99"/>
      <c r="L12" s="99"/>
      <c r="M12" s="38" t="s">
        <v>54</v>
      </c>
      <c r="N12" s="48">
        <f t="shared" ref="N12:AH12" si="4">N10*N11</f>
        <v>0</v>
      </c>
      <c r="O12" s="48">
        <f t="shared" si="4"/>
        <v>0</v>
      </c>
      <c r="P12" s="48">
        <f t="shared" si="4"/>
        <v>0</v>
      </c>
      <c r="Q12" s="48">
        <f t="shared" si="4"/>
        <v>0</v>
      </c>
      <c r="R12" s="48">
        <f t="shared" si="4"/>
        <v>0</v>
      </c>
      <c r="S12" s="48">
        <f t="shared" si="4"/>
        <v>0</v>
      </c>
      <c r="T12" s="48">
        <f t="shared" si="4"/>
        <v>0</v>
      </c>
      <c r="U12" s="48">
        <f t="shared" si="4"/>
        <v>0</v>
      </c>
      <c r="V12" s="48">
        <f t="shared" si="4"/>
        <v>0</v>
      </c>
      <c r="W12" s="48">
        <f t="shared" si="4"/>
        <v>0</v>
      </c>
      <c r="X12" s="48">
        <f t="shared" si="4"/>
        <v>0</v>
      </c>
      <c r="Y12" s="48">
        <f t="shared" si="4"/>
        <v>0</v>
      </c>
      <c r="Z12" s="48">
        <f t="shared" si="4"/>
        <v>0</v>
      </c>
      <c r="AA12" s="48">
        <f t="shared" si="4"/>
        <v>0</v>
      </c>
      <c r="AB12" s="48">
        <f t="shared" si="4"/>
        <v>0</v>
      </c>
      <c r="AC12" s="48">
        <f t="shared" si="4"/>
        <v>0</v>
      </c>
      <c r="AD12" s="48">
        <f t="shared" si="4"/>
        <v>0</v>
      </c>
      <c r="AE12" s="48">
        <f t="shared" si="4"/>
        <v>0</v>
      </c>
      <c r="AF12" s="48">
        <f t="shared" si="4"/>
        <v>0</v>
      </c>
      <c r="AG12" s="48">
        <f t="shared" si="4"/>
        <v>0</v>
      </c>
      <c r="AH12" s="48">
        <f t="shared" si="4"/>
        <v>0</v>
      </c>
      <c r="AI12" s="48">
        <f>SUM(N12:AH12)</f>
        <v>0</v>
      </c>
    </row>
    <row r="13" spans="1:35" x14ac:dyDescent="0.2">
      <c r="A13" s="52"/>
      <c r="B13" s="52"/>
      <c r="C13" s="52"/>
      <c r="D13" s="54"/>
      <c r="E13" s="52"/>
      <c r="F13" s="52"/>
      <c r="G13" s="52"/>
      <c r="H13" s="52"/>
      <c r="I13" s="52"/>
      <c r="J13" s="52"/>
      <c r="K13" s="52"/>
      <c r="L13" s="52"/>
    </row>
    <row r="14" spans="1:35" x14ac:dyDescent="0.2">
      <c r="A14" s="52"/>
      <c r="B14" s="52"/>
      <c r="C14" s="52"/>
      <c r="D14" s="54"/>
      <c r="E14" s="52"/>
      <c r="F14" s="52"/>
      <c r="G14" s="52"/>
      <c r="H14" s="52"/>
      <c r="I14" s="52"/>
      <c r="J14" s="52"/>
      <c r="K14" s="52"/>
      <c r="L14" s="52"/>
    </row>
    <row r="15" spans="1:35" x14ac:dyDescent="0.2">
      <c r="A15" s="52"/>
      <c r="B15" s="52"/>
      <c r="C15" s="52"/>
      <c r="D15" s="54"/>
      <c r="E15" s="52"/>
      <c r="F15" s="52"/>
      <c r="G15" s="52"/>
      <c r="H15" s="52"/>
      <c r="I15" s="52"/>
      <c r="J15" s="52"/>
      <c r="K15" s="52"/>
      <c r="L15" s="52"/>
    </row>
    <row r="16" spans="1:35" x14ac:dyDescent="0.2">
      <c r="A16" s="52"/>
      <c r="B16" s="52"/>
      <c r="C16" s="52"/>
      <c r="D16" s="54"/>
      <c r="E16" s="52"/>
      <c r="F16" s="52"/>
      <c r="G16" s="52"/>
      <c r="H16" s="52"/>
      <c r="I16" s="52"/>
      <c r="J16" s="52"/>
      <c r="K16" s="52"/>
      <c r="L16" s="52"/>
    </row>
    <row r="17" spans="1:35" x14ac:dyDescent="0.2">
      <c r="A17" s="52"/>
      <c r="B17" s="52"/>
      <c r="C17" s="52"/>
      <c r="D17" s="54"/>
      <c r="E17" s="52"/>
      <c r="F17" s="52"/>
      <c r="G17" s="52"/>
      <c r="H17" s="52"/>
      <c r="I17" s="52"/>
      <c r="J17" s="52"/>
      <c r="K17" s="52"/>
      <c r="L17" s="52"/>
    </row>
    <row r="18" spans="1:35" x14ac:dyDescent="0.2">
      <c r="A18" s="52"/>
      <c r="B18" s="52"/>
      <c r="C18" s="52"/>
      <c r="D18" s="54"/>
      <c r="E18" s="52"/>
      <c r="F18" s="52"/>
      <c r="G18" s="52"/>
      <c r="H18" s="52"/>
      <c r="I18" s="52"/>
      <c r="J18" s="52"/>
      <c r="K18" s="52"/>
      <c r="L18" s="52"/>
    </row>
    <row r="19" spans="1:35" x14ac:dyDescent="0.2">
      <c r="A19" s="52"/>
      <c r="B19" s="52"/>
      <c r="C19" s="52"/>
      <c r="D19" s="54"/>
      <c r="E19" s="52"/>
      <c r="F19" s="52"/>
      <c r="G19" s="52"/>
      <c r="H19" s="52"/>
      <c r="I19" s="52"/>
      <c r="J19" s="52"/>
      <c r="K19" s="52"/>
      <c r="L19" s="52"/>
    </row>
    <row r="20" spans="1:35" x14ac:dyDescent="0.2">
      <c r="A20" s="52"/>
      <c r="B20" s="52"/>
      <c r="C20" s="52"/>
      <c r="D20" s="54"/>
      <c r="E20" s="52"/>
      <c r="F20" s="52"/>
      <c r="G20" s="52"/>
      <c r="H20" s="52"/>
      <c r="I20" s="52"/>
      <c r="J20" s="52"/>
      <c r="K20" s="52"/>
      <c r="L20" s="52"/>
    </row>
    <row r="21" spans="1:35" x14ac:dyDescent="0.2">
      <c r="A21" s="52"/>
      <c r="B21" s="52"/>
      <c r="C21" s="52"/>
      <c r="D21" s="54"/>
      <c r="E21" s="52"/>
      <c r="F21" s="52"/>
      <c r="G21" s="52"/>
      <c r="H21" s="52"/>
      <c r="I21" s="52"/>
      <c r="J21" s="52"/>
      <c r="K21" s="52"/>
      <c r="L21" s="52"/>
    </row>
    <row r="22" spans="1:35" x14ac:dyDescent="0.2">
      <c r="A22" s="52"/>
      <c r="B22" s="52"/>
      <c r="C22" s="52"/>
      <c r="D22" s="54"/>
      <c r="E22" s="52"/>
      <c r="F22" s="52"/>
      <c r="G22" s="52"/>
      <c r="H22" s="52"/>
      <c r="I22" s="52"/>
      <c r="J22" s="52"/>
      <c r="K22" s="52"/>
      <c r="L22" s="52"/>
    </row>
    <row r="23" spans="1:35" x14ac:dyDescent="0.2">
      <c r="A23" s="52"/>
      <c r="B23" s="52"/>
      <c r="C23" s="52"/>
      <c r="D23" s="54"/>
      <c r="E23" s="52"/>
      <c r="F23" s="52"/>
      <c r="G23" s="52"/>
      <c r="H23" s="52"/>
      <c r="I23" s="52"/>
      <c r="J23" s="52"/>
      <c r="K23" s="52"/>
      <c r="L23" s="52"/>
    </row>
    <row r="24" spans="1:35" x14ac:dyDescent="0.2">
      <c r="A24" s="52"/>
      <c r="B24" s="52"/>
      <c r="C24" s="52"/>
      <c r="D24" s="54"/>
      <c r="E24" s="52"/>
      <c r="F24" s="52"/>
      <c r="G24" s="52"/>
      <c r="H24" s="52"/>
      <c r="I24" s="52"/>
      <c r="J24" s="52"/>
      <c r="K24" s="52"/>
      <c r="L24" s="52"/>
    </row>
    <row r="25" spans="1:35" x14ac:dyDescent="0.2">
      <c r="A25" s="52"/>
      <c r="B25" s="52"/>
      <c r="C25" s="52"/>
      <c r="D25" s="54"/>
      <c r="E25" s="52"/>
      <c r="F25" s="52"/>
      <c r="G25" s="52"/>
      <c r="H25" s="52"/>
      <c r="I25" s="52"/>
      <c r="J25" s="52"/>
      <c r="K25" s="52"/>
      <c r="L25" s="52"/>
    </row>
    <row r="26" spans="1:35" x14ac:dyDescent="0.2">
      <c r="A26" s="52"/>
      <c r="B26" s="52"/>
      <c r="C26" s="52"/>
      <c r="D26" s="54"/>
      <c r="E26" s="52"/>
      <c r="F26" s="52"/>
      <c r="G26" s="52"/>
      <c r="H26" s="52"/>
      <c r="I26" s="52"/>
      <c r="J26" s="52"/>
      <c r="K26" s="52"/>
      <c r="L26" s="52"/>
    </row>
    <row r="27" spans="1:35" x14ac:dyDescent="0.2">
      <c r="A27" s="52"/>
      <c r="B27" s="52"/>
      <c r="C27" s="52"/>
      <c r="D27" s="54"/>
      <c r="E27" s="52"/>
      <c r="F27" s="52"/>
      <c r="G27" s="52"/>
      <c r="H27" s="52"/>
      <c r="I27" s="52"/>
      <c r="J27" s="52"/>
      <c r="K27" s="52"/>
      <c r="L27" s="52"/>
    </row>
    <row r="28" spans="1:35" x14ac:dyDescent="0.2">
      <c r="A28" s="52"/>
      <c r="B28" s="52"/>
      <c r="C28" s="52"/>
      <c r="D28" s="54"/>
      <c r="E28" s="52"/>
      <c r="F28" s="52"/>
      <c r="G28" s="52"/>
      <c r="H28" s="52"/>
      <c r="I28" s="52"/>
      <c r="J28" s="52"/>
      <c r="K28" s="52"/>
      <c r="L28" s="52"/>
    </row>
    <row r="29" spans="1:35" x14ac:dyDescent="0.2">
      <c r="A29" s="52"/>
      <c r="B29" s="52"/>
      <c r="C29" s="52"/>
      <c r="D29" s="54"/>
      <c r="E29" s="52"/>
      <c r="F29" s="52"/>
      <c r="G29" s="75"/>
      <c r="H29" s="75"/>
      <c r="I29" s="75"/>
      <c r="J29" s="75"/>
      <c r="K29" s="54"/>
      <c r="L29" s="52"/>
      <c r="N29" s="75"/>
      <c r="O29" s="75"/>
      <c r="P29" s="75"/>
      <c r="Q29" s="75"/>
      <c r="R29" s="75"/>
      <c r="S29" s="75"/>
      <c r="T29" s="75"/>
      <c r="U29" s="75"/>
      <c r="V29" s="75"/>
      <c r="W29" s="75"/>
      <c r="X29" s="75"/>
      <c r="Y29" s="75"/>
      <c r="Z29" s="75"/>
      <c r="AA29" s="75"/>
      <c r="AB29" s="75"/>
      <c r="AC29" s="75"/>
      <c r="AD29" s="75"/>
      <c r="AE29" s="75"/>
      <c r="AF29" s="75"/>
      <c r="AG29" s="75"/>
      <c r="AH29" s="75"/>
      <c r="AI29" s="44"/>
    </row>
    <row r="30" spans="1:35" x14ac:dyDescent="0.2">
      <c r="A30" s="52"/>
      <c r="B30" s="52"/>
      <c r="C30" s="52"/>
      <c r="D30" s="54"/>
      <c r="E30" s="52"/>
      <c r="F30" s="52"/>
      <c r="G30" s="52"/>
      <c r="H30" s="52"/>
      <c r="I30" s="52"/>
      <c r="J30" s="52"/>
      <c r="K30" s="52"/>
      <c r="L30" s="52"/>
    </row>
  </sheetData>
  <sheetProtection sheet="1"/>
  <mergeCells count="5">
    <mergeCell ref="A2:L2"/>
    <mergeCell ref="A3:L3"/>
    <mergeCell ref="M2:AI2"/>
    <mergeCell ref="M3:AI3"/>
    <mergeCell ref="AE5:AH5"/>
  </mergeCells>
  <phoneticPr fontId="2" type="noConversion"/>
  <dataValidations count="3">
    <dataValidation type="list" allowBlank="1" showInputMessage="1" sqref="A8:A9" xr:uid="{00000000-0002-0000-0600-000000000000}">
      <formula1>DwellingItemList</formula1>
    </dataValidation>
    <dataValidation type="list" allowBlank="1" showInputMessage="1" showErrorMessage="1" sqref="E8:E9" xr:uid="{00000000-0002-0000-0600-000002000000}">
      <formula1>Conditions</formula1>
    </dataValidation>
    <dataValidation type="list" allowBlank="1" showInputMessage="1" showErrorMessage="1" sqref="F8:F9" xr:uid="{00000000-0002-0000-0600-000003000000}">
      <formula1>Actions</formula1>
    </dataValidation>
  </dataValidations>
  <pageMargins left="0.52" right="0.44" top="0.5" bottom="0.5" header="0.5" footer="0.75"/>
  <pageSetup fitToWidth="2" orientation="landscape" r:id="rId1"/>
  <headerFooter alignWithMargins="0">
    <oddFooter>&amp;LMaterials and Conditions - Mechanical &amp; Electrical&amp;CPage &amp;P of &amp;N&amp;RCNA Worksheet Version 1.5h</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4819" r:id="rId5" name="Button 3">
              <controlPr locked="0" defaultSize="0" print="0" autoFill="0" autoPict="0" macro="[0]!NewLine">
                <anchor moveWithCells="1">
                  <from>
                    <xdr:col>0</xdr:col>
                    <xdr:colOff>1647825</xdr:colOff>
                    <xdr:row>11</xdr:row>
                    <xdr:rowOff>0</xdr:rowOff>
                  </from>
                  <to>
                    <xdr:col>2</xdr:col>
                    <xdr:colOff>409575</xdr:colOff>
                    <xdr:row>12</xdr:row>
                    <xdr:rowOff>66675</xdr:rowOff>
                  </to>
                </anchor>
              </controlPr>
            </control>
          </mc:Choice>
        </mc:AlternateContent>
        <mc:AlternateContent xmlns:mc="http://schemas.openxmlformats.org/markup-compatibility/2006">
          <mc:Choice Requires="x14">
            <control shapeId="34820" r:id="rId6" name="Button 4">
              <controlPr locked="0" defaultSize="0" print="0" autoFill="0" autoPict="0" macro="[0]!DeleteLine">
                <anchor moveWithCells="1">
                  <from>
                    <xdr:col>2</xdr:col>
                    <xdr:colOff>504825</xdr:colOff>
                    <xdr:row>10</xdr:row>
                    <xdr:rowOff>161925</xdr:rowOff>
                  </from>
                  <to>
                    <xdr:col>4</xdr:col>
                    <xdr:colOff>561975</xdr:colOff>
                    <xdr:row>12</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X22"/>
  <sheetViews>
    <sheetView showGridLines="0" workbookViewId="0">
      <selection activeCell="Q12" sqref="Q12"/>
    </sheetView>
  </sheetViews>
  <sheetFormatPr defaultRowHeight="12.75" x14ac:dyDescent="0.2"/>
  <cols>
    <col min="1" max="1" width="15.140625" bestFit="1" customWidth="1"/>
    <col min="2" max="2" width="6" customWidth="1"/>
    <col min="3" max="3" width="8" bestFit="1" customWidth="1"/>
    <col min="4" max="17" width="5" customWidth="1"/>
    <col min="18" max="18" width="5.7109375" bestFit="1" customWidth="1"/>
    <col min="19" max="22" width="5" customWidth="1"/>
    <col min="23" max="23" width="5.5703125" bestFit="1" customWidth="1"/>
  </cols>
  <sheetData>
    <row r="1" spans="1:24" x14ac:dyDescent="0.2">
      <c r="A1" s="75"/>
      <c r="B1" s="44"/>
    </row>
    <row r="2" spans="1:24" ht="15.75" x14ac:dyDescent="0.25">
      <c r="A2" s="147" t="s">
        <v>2</v>
      </c>
      <c r="B2" s="147"/>
      <c r="C2" s="147"/>
      <c r="D2" s="147"/>
      <c r="E2" s="147"/>
      <c r="F2" s="147"/>
      <c r="G2" s="147"/>
      <c r="H2" s="147"/>
      <c r="I2" s="147"/>
      <c r="J2" s="147"/>
      <c r="K2" s="147"/>
      <c r="L2" s="147"/>
      <c r="M2" s="147"/>
      <c r="N2" s="147"/>
      <c r="O2" s="147"/>
      <c r="P2" s="147"/>
      <c r="Q2" s="147"/>
      <c r="R2" s="147"/>
      <c r="S2" s="147"/>
      <c r="T2" s="147"/>
      <c r="U2" s="147"/>
      <c r="V2" s="147"/>
      <c r="W2" s="147"/>
    </row>
    <row r="3" spans="1:24" ht="15.75" x14ac:dyDescent="0.25">
      <c r="A3" s="147" t="s">
        <v>27</v>
      </c>
      <c r="B3" s="147"/>
      <c r="C3" s="147"/>
      <c r="D3" s="147"/>
      <c r="E3" s="147"/>
      <c r="F3" s="147"/>
      <c r="G3" s="147"/>
      <c r="H3" s="147"/>
      <c r="I3" s="147"/>
      <c r="J3" s="147"/>
      <c r="K3" s="147"/>
      <c r="L3" s="147"/>
      <c r="M3" s="147"/>
      <c r="N3" s="147"/>
      <c r="O3" s="147"/>
      <c r="P3" s="147"/>
      <c r="Q3" s="147"/>
      <c r="R3" s="147"/>
      <c r="S3" s="147"/>
      <c r="T3" s="147"/>
      <c r="U3" s="147"/>
      <c r="V3" s="147"/>
      <c r="W3" s="147"/>
    </row>
    <row r="4" spans="1:24" x14ac:dyDescent="0.2">
      <c r="D4" s="21"/>
    </row>
    <row r="5" spans="1:24" x14ac:dyDescent="0.2">
      <c r="A5" s="3"/>
      <c r="B5" s="3"/>
      <c r="C5" s="2" t="s">
        <v>3</v>
      </c>
      <c r="D5" s="11" t="str">
        <f>IF(ProjectName="","",ProjectName)</f>
        <v/>
      </c>
      <c r="E5" s="3"/>
      <c r="F5" s="3"/>
      <c r="G5" s="3"/>
      <c r="H5" s="3"/>
      <c r="I5" s="3"/>
      <c r="J5" s="3"/>
      <c r="K5" s="3"/>
      <c r="L5" s="3"/>
      <c r="M5" s="3"/>
      <c r="N5" s="3"/>
      <c r="O5" s="3"/>
      <c r="P5" s="3"/>
      <c r="Q5" s="3"/>
      <c r="R5" s="97" t="s">
        <v>1</v>
      </c>
      <c r="S5" s="160">
        <f ca="1">ReportDate</f>
        <v>43776</v>
      </c>
      <c r="T5" s="160"/>
      <c r="U5" s="160"/>
      <c r="V5" s="3"/>
      <c r="W5" s="3"/>
    </row>
    <row r="6" spans="1:24" x14ac:dyDescent="0.2">
      <c r="C6" s="22"/>
      <c r="D6" s="4"/>
      <c r="E6" s="4"/>
      <c r="F6" s="4"/>
      <c r="G6" s="4"/>
      <c r="H6" s="4"/>
      <c r="I6" s="4"/>
      <c r="K6" s="4"/>
      <c r="L6" s="4"/>
      <c r="R6" s="22"/>
    </row>
    <row r="7" spans="1:24" ht="12.75" customHeight="1" x14ac:dyDescent="0.2">
      <c r="A7" s="16"/>
      <c r="B7" s="17"/>
      <c r="C7" s="17">
        <v>1</v>
      </c>
      <c r="D7" s="10">
        <f t="shared" ref="D7:V8" si="0">C7+1</f>
        <v>2</v>
      </c>
      <c r="E7" s="10">
        <f t="shared" si="0"/>
        <v>3</v>
      </c>
      <c r="F7" s="10">
        <f t="shared" si="0"/>
        <v>4</v>
      </c>
      <c r="G7" s="10">
        <f t="shared" si="0"/>
        <v>5</v>
      </c>
      <c r="H7" s="10">
        <f t="shared" si="0"/>
        <v>6</v>
      </c>
      <c r="I7" s="10">
        <f t="shared" si="0"/>
        <v>7</v>
      </c>
      <c r="J7" s="10">
        <f t="shared" si="0"/>
        <v>8</v>
      </c>
      <c r="K7" s="10">
        <f t="shared" si="0"/>
        <v>9</v>
      </c>
      <c r="L7" s="10">
        <f t="shared" si="0"/>
        <v>10</v>
      </c>
      <c r="M7" s="10">
        <f t="shared" si="0"/>
        <v>11</v>
      </c>
      <c r="N7" s="10">
        <f t="shared" si="0"/>
        <v>12</v>
      </c>
      <c r="O7" s="10">
        <f t="shared" si="0"/>
        <v>13</v>
      </c>
      <c r="P7" s="10">
        <f t="shared" si="0"/>
        <v>14</v>
      </c>
      <c r="Q7" s="10">
        <f t="shared" si="0"/>
        <v>15</v>
      </c>
      <c r="R7" s="10">
        <f t="shared" si="0"/>
        <v>16</v>
      </c>
      <c r="S7" s="10">
        <f t="shared" si="0"/>
        <v>17</v>
      </c>
      <c r="T7" s="10">
        <f t="shared" si="0"/>
        <v>18</v>
      </c>
      <c r="U7" s="10">
        <f t="shared" si="0"/>
        <v>19</v>
      </c>
      <c r="V7" s="10">
        <f t="shared" si="0"/>
        <v>20</v>
      </c>
      <c r="W7" s="9"/>
    </row>
    <row r="8" spans="1:24" x14ac:dyDescent="0.2">
      <c r="A8" s="17" t="s">
        <v>29</v>
      </c>
      <c r="B8" s="17" t="s">
        <v>139</v>
      </c>
      <c r="C8" s="17">
        <f ca="1">YEAR(ReportDate)+1</f>
        <v>2020</v>
      </c>
      <c r="D8" s="10">
        <f t="shared" ca="1" si="0"/>
        <v>2021</v>
      </c>
      <c r="E8" s="10">
        <f t="shared" ca="1" si="0"/>
        <v>2022</v>
      </c>
      <c r="F8" s="10">
        <f t="shared" ca="1" si="0"/>
        <v>2023</v>
      </c>
      <c r="G8" s="10">
        <f t="shared" ca="1" si="0"/>
        <v>2024</v>
      </c>
      <c r="H8" s="10">
        <f t="shared" ca="1" si="0"/>
        <v>2025</v>
      </c>
      <c r="I8" s="10">
        <f t="shared" ca="1" si="0"/>
        <v>2026</v>
      </c>
      <c r="J8" s="10">
        <f t="shared" ca="1" si="0"/>
        <v>2027</v>
      </c>
      <c r="K8" s="10">
        <f t="shared" ca="1" si="0"/>
        <v>2028</v>
      </c>
      <c r="L8" s="8">
        <f t="shared" ca="1" si="0"/>
        <v>2029</v>
      </c>
      <c r="M8" s="8">
        <f t="shared" ca="1" si="0"/>
        <v>2030</v>
      </c>
      <c r="N8" s="8">
        <f t="shared" ca="1" si="0"/>
        <v>2031</v>
      </c>
      <c r="O8" s="8">
        <f t="shared" ca="1" si="0"/>
        <v>2032</v>
      </c>
      <c r="P8" s="8">
        <f t="shared" ca="1" si="0"/>
        <v>2033</v>
      </c>
      <c r="Q8" s="8">
        <f t="shared" ca="1" si="0"/>
        <v>2034</v>
      </c>
      <c r="R8" s="8">
        <f t="shared" ca="1" si="0"/>
        <v>2035</v>
      </c>
      <c r="S8" s="8">
        <f t="shared" ca="1" si="0"/>
        <v>2036</v>
      </c>
      <c r="T8" s="8">
        <f t="shared" ca="1" si="0"/>
        <v>2037</v>
      </c>
      <c r="U8" s="8">
        <f t="shared" ca="1" si="0"/>
        <v>2038</v>
      </c>
      <c r="V8" s="8">
        <f t="shared" ca="1" si="0"/>
        <v>2039</v>
      </c>
      <c r="W8" s="8" t="s">
        <v>45</v>
      </c>
    </row>
    <row r="9" spans="1:24" x14ac:dyDescent="0.2">
      <c r="A9" s="18" t="s">
        <v>56</v>
      </c>
      <c r="B9" s="20">
        <f>Site!N10</f>
        <v>0</v>
      </c>
      <c r="C9" s="20">
        <f>Site!O10</f>
        <v>0</v>
      </c>
      <c r="D9" s="20">
        <f>Site!P10</f>
        <v>0</v>
      </c>
      <c r="E9" s="20">
        <f>Site!Q10</f>
        <v>0</v>
      </c>
      <c r="F9" s="20">
        <f>Site!R10</f>
        <v>0</v>
      </c>
      <c r="G9" s="20">
        <f>Site!S10</f>
        <v>0</v>
      </c>
      <c r="H9" s="20">
        <f>Site!T10</f>
        <v>0</v>
      </c>
      <c r="I9" s="20">
        <f>Site!U10</f>
        <v>0</v>
      </c>
      <c r="J9" s="20">
        <f>Site!V10</f>
        <v>0</v>
      </c>
      <c r="K9" s="20">
        <f>Site!W10</f>
        <v>0</v>
      </c>
      <c r="L9" s="20">
        <f>Site!X10</f>
        <v>0</v>
      </c>
      <c r="M9" s="20">
        <f>Site!Y10</f>
        <v>0</v>
      </c>
      <c r="N9" s="20">
        <f>Site!Z10</f>
        <v>0</v>
      </c>
      <c r="O9" s="20">
        <f>Site!AA10</f>
        <v>0</v>
      </c>
      <c r="P9" s="20">
        <f>Site!AB10</f>
        <v>0</v>
      </c>
      <c r="Q9" s="20">
        <f>Site!AC10</f>
        <v>0</v>
      </c>
      <c r="R9" s="20">
        <f>Site!AD10</f>
        <v>0</v>
      </c>
      <c r="S9" s="20">
        <f>Site!AE10</f>
        <v>0</v>
      </c>
      <c r="T9" s="20">
        <f>Site!AF10</f>
        <v>0</v>
      </c>
      <c r="U9" s="20">
        <f>Site!AG10</f>
        <v>0</v>
      </c>
      <c r="V9" s="20">
        <f>Site!AH10</f>
        <v>0</v>
      </c>
      <c r="W9" s="58">
        <f>SUM(B9:V9)</f>
        <v>0</v>
      </c>
    </row>
    <row r="10" spans="1:24" x14ac:dyDescent="0.2">
      <c r="A10" s="18" t="s">
        <v>57</v>
      </c>
      <c r="B10" s="20">
        <f>Architectural!N10</f>
        <v>0</v>
      </c>
      <c r="C10" s="20">
        <f>Architectural!O10</f>
        <v>0</v>
      </c>
      <c r="D10" s="20">
        <f>Architectural!P10</f>
        <v>0</v>
      </c>
      <c r="E10" s="20">
        <f>Architectural!Q10</f>
        <v>0</v>
      </c>
      <c r="F10" s="20">
        <f>Architectural!R10</f>
        <v>0</v>
      </c>
      <c r="G10" s="20">
        <f>Architectural!S10</f>
        <v>0</v>
      </c>
      <c r="H10" s="20">
        <f>Architectural!T10</f>
        <v>0</v>
      </c>
      <c r="I10" s="20">
        <f>Architectural!U10</f>
        <v>0</v>
      </c>
      <c r="J10" s="20">
        <f>Architectural!V10</f>
        <v>0</v>
      </c>
      <c r="K10" s="20">
        <f>Architectural!W10</f>
        <v>0</v>
      </c>
      <c r="L10" s="20">
        <f>Architectural!X10</f>
        <v>0</v>
      </c>
      <c r="M10" s="20">
        <f>Architectural!Y10</f>
        <v>0</v>
      </c>
      <c r="N10" s="20">
        <f>Architectural!Z10</f>
        <v>0</v>
      </c>
      <c r="O10" s="20">
        <f>Architectural!AA10</f>
        <v>0</v>
      </c>
      <c r="P10" s="20">
        <f>Architectural!AB10</f>
        <v>0</v>
      </c>
      <c r="Q10" s="20">
        <f>Architectural!AC10</f>
        <v>0</v>
      </c>
      <c r="R10" s="20">
        <f>Architectural!AD10</f>
        <v>0</v>
      </c>
      <c r="S10" s="20">
        <f>Architectural!AE10</f>
        <v>0</v>
      </c>
      <c r="T10" s="20">
        <f>Architectural!AF10</f>
        <v>0</v>
      </c>
      <c r="U10" s="20">
        <f>Architectural!AG10</f>
        <v>0</v>
      </c>
      <c r="V10" s="20">
        <f>Architectural!AH10</f>
        <v>0</v>
      </c>
      <c r="W10" s="58">
        <f>SUM(B10:V10)</f>
        <v>0</v>
      </c>
    </row>
    <row r="11" spans="1:24" x14ac:dyDescent="0.2">
      <c r="A11" s="18" t="s">
        <v>59</v>
      </c>
      <c r="B11" s="20">
        <f>'Mech &amp; Electric'!N10</f>
        <v>0</v>
      </c>
      <c r="C11" s="20">
        <f>'Mech &amp; Electric'!O10</f>
        <v>0</v>
      </c>
      <c r="D11" s="20">
        <f>'Mech &amp; Electric'!P10</f>
        <v>0</v>
      </c>
      <c r="E11" s="20">
        <f>'Mech &amp; Electric'!Q10</f>
        <v>0</v>
      </c>
      <c r="F11" s="20">
        <f>'Mech &amp; Electric'!R10</f>
        <v>0</v>
      </c>
      <c r="G11" s="20">
        <f>'Mech &amp; Electric'!S10</f>
        <v>0</v>
      </c>
      <c r="H11" s="20">
        <f>'Mech &amp; Electric'!T10</f>
        <v>0</v>
      </c>
      <c r="I11" s="20">
        <f>'Mech &amp; Electric'!U10</f>
        <v>0</v>
      </c>
      <c r="J11" s="20">
        <f>'Mech &amp; Electric'!V10</f>
        <v>0</v>
      </c>
      <c r="K11" s="20">
        <f>'Mech &amp; Electric'!W10</f>
        <v>0</v>
      </c>
      <c r="L11" s="20">
        <f>'Mech &amp; Electric'!X10</f>
        <v>0</v>
      </c>
      <c r="M11" s="20">
        <f>'Mech &amp; Electric'!Y10</f>
        <v>0</v>
      </c>
      <c r="N11" s="20">
        <f>'Mech &amp; Electric'!Z10</f>
        <v>0</v>
      </c>
      <c r="O11" s="20">
        <f>'Mech &amp; Electric'!AA10</f>
        <v>0</v>
      </c>
      <c r="P11" s="20">
        <f>'Mech &amp; Electric'!AB10</f>
        <v>0</v>
      </c>
      <c r="Q11" s="20">
        <f>'Mech &amp; Electric'!AC10</f>
        <v>0</v>
      </c>
      <c r="R11" s="20">
        <f>'Mech &amp; Electric'!AD10</f>
        <v>0</v>
      </c>
      <c r="S11" s="20">
        <f>'Mech &amp; Electric'!AE10</f>
        <v>0</v>
      </c>
      <c r="T11" s="20">
        <f>'Mech &amp; Electric'!AF10</f>
        <v>0</v>
      </c>
      <c r="U11" s="20">
        <f>'Mech &amp; Electric'!AG10</f>
        <v>0</v>
      </c>
      <c r="V11" s="20">
        <f>'Mech &amp; Electric'!AH10</f>
        <v>0</v>
      </c>
      <c r="W11" s="58">
        <f>SUM(B11:V11)</f>
        <v>0</v>
      </c>
    </row>
    <row r="12" spans="1:24" x14ac:dyDescent="0.2">
      <c r="A12" s="18" t="s">
        <v>58</v>
      </c>
      <c r="B12" s="20">
        <f>'Dwelling Units'!N10</f>
        <v>0</v>
      </c>
      <c r="C12" s="20">
        <f>'Dwelling Units'!O10</f>
        <v>0</v>
      </c>
      <c r="D12" s="20">
        <f>'Dwelling Units'!P10</f>
        <v>0</v>
      </c>
      <c r="E12" s="20">
        <f>'Dwelling Units'!Q10</f>
        <v>0</v>
      </c>
      <c r="F12" s="20">
        <f>'Dwelling Units'!R10</f>
        <v>0</v>
      </c>
      <c r="G12" s="20">
        <f>'Dwelling Units'!S10</f>
        <v>0</v>
      </c>
      <c r="H12" s="20">
        <f>'Dwelling Units'!T10</f>
        <v>0</v>
      </c>
      <c r="I12" s="20">
        <f>'Dwelling Units'!U10</f>
        <v>0</v>
      </c>
      <c r="J12" s="20">
        <f>'Dwelling Units'!V10</f>
        <v>0</v>
      </c>
      <c r="K12" s="20">
        <f>'Dwelling Units'!W10</f>
        <v>0</v>
      </c>
      <c r="L12" s="20">
        <f>'Dwelling Units'!X10</f>
        <v>0</v>
      </c>
      <c r="M12" s="20">
        <f>'Dwelling Units'!Y10</f>
        <v>0</v>
      </c>
      <c r="N12" s="20">
        <f>'Dwelling Units'!Z10</f>
        <v>0</v>
      </c>
      <c r="O12" s="20">
        <f>'Dwelling Units'!AA10</f>
        <v>0</v>
      </c>
      <c r="P12" s="20">
        <f>'Dwelling Units'!AB10</f>
        <v>0</v>
      </c>
      <c r="Q12" s="20">
        <f>'Dwelling Units'!AC10</f>
        <v>0</v>
      </c>
      <c r="R12" s="20">
        <f>'Dwelling Units'!AD10</f>
        <v>0</v>
      </c>
      <c r="S12" s="20">
        <f>'Dwelling Units'!AE10</f>
        <v>0</v>
      </c>
      <c r="T12" s="20">
        <f>'Dwelling Units'!AF10</f>
        <v>0</v>
      </c>
      <c r="U12" s="20">
        <f>'Dwelling Units'!AG10</f>
        <v>0</v>
      </c>
      <c r="V12" s="20">
        <f>'Dwelling Units'!AH10</f>
        <v>0</v>
      </c>
      <c r="W12" s="58">
        <f>SUM(B12:V12)</f>
        <v>0</v>
      </c>
    </row>
    <row r="13" spans="1:24" x14ac:dyDescent="0.2">
      <c r="A13" s="18" t="s">
        <v>53</v>
      </c>
      <c r="B13" s="63">
        <f>SUM(B9:B12)</f>
        <v>0</v>
      </c>
      <c r="C13" s="63">
        <f t="shared" ref="C13:V13" si="1">SUM(C9:C12)</f>
        <v>0</v>
      </c>
      <c r="D13" s="63">
        <f t="shared" si="1"/>
        <v>0</v>
      </c>
      <c r="E13" s="63">
        <f t="shared" si="1"/>
        <v>0</v>
      </c>
      <c r="F13" s="63">
        <f t="shared" si="1"/>
        <v>0</v>
      </c>
      <c r="G13" s="63">
        <f t="shared" si="1"/>
        <v>0</v>
      </c>
      <c r="H13" s="63">
        <f t="shared" si="1"/>
        <v>0</v>
      </c>
      <c r="I13" s="63">
        <f t="shared" si="1"/>
        <v>0</v>
      </c>
      <c r="J13" s="63">
        <f t="shared" si="1"/>
        <v>0</v>
      </c>
      <c r="K13" s="63">
        <f t="shared" si="1"/>
        <v>0</v>
      </c>
      <c r="L13" s="63">
        <f t="shared" si="1"/>
        <v>0</v>
      </c>
      <c r="M13" s="63">
        <f t="shared" si="1"/>
        <v>0</v>
      </c>
      <c r="N13" s="63">
        <f t="shared" si="1"/>
        <v>0</v>
      </c>
      <c r="O13" s="63">
        <f t="shared" si="1"/>
        <v>0</v>
      </c>
      <c r="P13" s="63">
        <f t="shared" si="1"/>
        <v>0</v>
      </c>
      <c r="Q13" s="63">
        <f t="shared" si="1"/>
        <v>0</v>
      </c>
      <c r="R13" s="63">
        <f t="shared" si="1"/>
        <v>0</v>
      </c>
      <c r="S13" s="63">
        <f t="shared" si="1"/>
        <v>0</v>
      </c>
      <c r="T13" s="63">
        <f t="shared" si="1"/>
        <v>0</v>
      </c>
      <c r="U13" s="63">
        <f t="shared" si="1"/>
        <v>0</v>
      </c>
      <c r="V13" s="63">
        <f t="shared" si="1"/>
        <v>0</v>
      </c>
      <c r="W13" s="58">
        <f>SUM(B13:V13)</f>
        <v>0</v>
      </c>
      <c r="X13" s="4"/>
    </row>
    <row r="14" spans="1:24" ht="13.5" thickBot="1" x14ac:dyDescent="0.25">
      <c r="A14" s="18" t="s">
        <v>80</v>
      </c>
      <c r="B14" s="19">
        <v>1</v>
      </c>
      <c r="C14" s="19">
        <v>1</v>
      </c>
      <c r="D14" s="19">
        <f>((1+InflationRate)^C7)</f>
        <v>1.03</v>
      </c>
      <c r="E14" s="19">
        <f t="shared" ref="E14:V14" si="2">((1+(InflationRate))^D7)</f>
        <v>1.0609</v>
      </c>
      <c r="F14" s="19">
        <f t="shared" si="2"/>
        <v>1.092727</v>
      </c>
      <c r="G14" s="19">
        <f t="shared" si="2"/>
        <v>1.1255088099999999</v>
      </c>
      <c r="H14" s="19">
        <f t="shared" si="2"/>
        <v>1.1592740742999998</v>
      </c>
      <c r="I14" s="19">
        <f t="shared" si="2"/>
        <v>1.1940522965289999</v>
      </c>
      <c r="J14" s="19">
        <f t="shared" si="2"/>
        <v>1.22987386542487</v>
      </c>
      <c r="K14" s="19">
        <f t="shared" si="2"/>
        <v>1.2667700813876159</v>
      </c>
      <c r="L14" s="19">
        <f t="shared" si="2"/>
        <v>1.3047731838292445</v>
      </c>
      <c r="M14" s="19">
        <f t="shared" si="2"/>
        <v>1.3439163793441218</v>
      </c>
      <c r="N14" s="19">
        <f t="shared" si="2"/>
        <v>1.3842338707244455</v>
      </c>
      <c r="O14" s="19">
        <f t="shared" si="2"/>
        <v>1.4257608868461786</v>
      </c>
      <c r="P14" s="19">
        <f t="shared" si="2"/>
        <v>1.4685337134515639</v>
      </c>
      <c r="Q14" s="19">
        <f t="shared" si="2"/>
        <v>1.512589724855111</v>
      </c>
      <c r="R14" s="19">
        <f t="shared" si="2"/>
        <v>1.5579674166007644</v>
      </c>
      <c r="S14" s="19">
        <f t="shared" si="2"/>
        <v>1.6047064390987871</v>
      </c>
      <c r="T14" s="19">
        <f t="shared" si="2"/>
        <v>1.6528476322717507</v>
      </c>
      <c r="U14" s="19">
        <f t="shared" si="2"/>
        <v>1.7024330612399032</v>
      </c>
      <c r="V14" s="19">
        <f t="shared" si="2"/>
        <v>1.7535060530771003</v>
      </c>
      <c r="W14" s="65"/>
    </row>
    <row r="15" spans="1:24" ht="13.5" thickBot="1" x14ac:dyDescent="0.25">
      <c r="A15" s="18" t="s">
        <v>54</v>
      </c>
      <c r="B15" s="63">
        <f>B13*B14</f>
        <v>0</v>
      </c>
      <c r="C15" s="63">
        <f t="shared" ref="C15:V15" si="3">C13*C14</f>
        <v>0</v>
      </c>
      <c r="D15" s="63">
        <f t="shared" si="3"/>
        <v>0</v>
      </c>
      <c r="E15" s="63">
        <f t="shared" si="3"/>
        <v>0</v>
      </c>
      <c r="F15" s="63">
        <f t="shared" si="3"/>
        <v>0</v>
      </c>
      <c r="G15" s="63">
        <f t="shared" si="3"/>
        <v>0</v>
      </c>
      <c r="H15" s="63">
        <f t="shared" si="3"/>
        <v>0</v>
      </c>
      <c r="I15" s="63">
        <f t="shared" si="3"/>
        <v>0</v>
      </c>
      <c r="J15" s="63">
        <f t="shared" si="3"/>
        <v>0</v>
      </c>
      <c r="K15" s="63">
        <f t="shared" si="3"/>
        <v>0</v>
      </c>
      <c r="L15" s="63">
        <f t="shared" si="3"/>
        <v>0</v>
      </c>
      <c r="M15" s="63">
        <f t="shared" si="3"/>
        <v>0</v>
      </c>
      <c r="N15" s="63">
        <f t="shared" si="3"/>
        <v>0</v>
      </c>
      <c r="O15" s="63">
        <f t="shared" si="3"/>
        <v>0</v>
      </c>
      <c r="P15" s="63">
        <f t="shared" si="3"/>
        <v>0</v>
      </c>
      <c r="Q15" s="63">
        <f t="shared" si="3"/>
        <v>0</v>
      </c>
      <c r="R15" s="63">
        <f t="shared" si="3"/>
        <v>0</v>
      </c>
      <c r="S15" s="63">
        <f t="shared" si="3"/>
        <v>0</v>
      </c>
      <c r="T15" s="63">
        <f t="shared" si="3"/>
        <v>0</v>
      </c>
      <c r="U15" s="63">
        <f t="shared" si="3"/>
        <v>0</v>
      </c>
      <c r="V15" s="64">
        <f t="shared" si="3"/>
        <v>0</v>
      </c>
      <c r="W15" s="59">
        <f>SUM(B15:V15)</f>
        <v>0</v>
      </c>
    </row>
    <row r="18" spans="1:12" x14ac:dyDescent="0.2">
      <c r="A18" s="25"/>
      <c r="B18" s="26"/>
      <c r="C18" s="26"/>
      <c r="D18" s="26"/>
      <c r="E18" s="26"/>
      <c r="F18" s="27"/>
      <c r="G18" s="32"/>
      <c r="H18" s="33" t="s">
        <v>66</v>
      </c>
      <c r="I18" s="33"/>
      <c r="J18" s="33"/>
      <c r="K18" s="33" t="s">
        <v>65</v>
      </c>
      <c r="L18" s="34"/>
    </row>
    <row r="19" spans="1:12" x14ac:dyDescent="0.2">
      <c r="A19" s="28"/>
      <c r="B19" s="29"/>
      <c r="C19" s="29"/>
      <c r="D19" s="29"/>
      <c r="E19" s="29"/>
      <c r="F19" s="30" t="s">
        <v>62</v>
      </c>
      <c r="G19" s="25"/>
      <c r="H19" s="167">
        <f>B13</f>
        <v>0</v>
      </c>
      <c r="I19" s="167"/>
      <c r="J19" s="60"/>
      <c r="K19" s="163"/>
      <c r="L19" s="164"/>
    </row>
    <row r="20" spans="1:12" x14ac:dyDescent="0.2">
      <c r="A20" s="28"/>
      <c r="B20" s="29"/>
      <c r="C20" s="29"/>
      <c r="D20" s="29"/>
      <c r="E20" s="29"/>
      <c r="F20" s="30" t="s">
        <v>63</v>
      </c>
      <c r="G20" s="14"/>
      <c r="H20" s="161">
        <f>SUM(C13:V13)</f>
        <v>0</v>
      </c>
      <c r="I20" s="161"/>
      <c r="J20" s="61"/>
      <c r="K20" s="161">
        <f>SUM(C15:V15)</f>
        <v>0</v>
      </c>
      <c r="L20" s="165"/>
    </row>
    <row r="21" spans="1:12" x14ac:dyDescent="0.2">
      <c r="A21" s="28"/>
      <c r="B21" s="29"/>
      <c r="C21" s="29"/>
      <c r="D21" s="29"/>
      <c r="E21" s="29"/>
      <c r="F21" s="30" t="s">
        <v>64</v>
      </c>
      <c r="G21" s="14"/>
      <c r="H21" s="161">
        <f>W13</f>
        <v>0</v>
      </c>
      <c r="I21" s="161"/>
      <c r="J21" s="61"/>
      <c r="K21" s="161">
        <f>W15</f>
        <v>0</v>
      </c>
      <c r="L21" s="165"/>
    </row>
    <row r="22" spans="1:12" x14ac:dyDescent="0.2">
      <c r="A22" s="15" t="s">
        <v>68</v>
      </c>
      <c r="B22" s="11">
        <f>'Project Summary'!D28</f>
        <v>0</v>
      </c>
      <c r="C22" s="11"/>
      <c r="D22" s="11"/>
      <c r="E22" s="11"/>
      <c r="F22" s="35" t="s">
        <v>67</v>
      </c>
      <c r="G22" s="31"/>
      <c r="H22" s="162">
        <f>IF($B$22&gt;0,W13/$B$22,0)</f>
        <v>0</v>
      </c>
      <c r="I22" s="162"/>
      <c r="J22" s="62"/>
      <c r="K22" s="162">
        <f>IF($B$22&gt;0,W15/$B$22,0)</f>
        <v>0</v>
      </c>
      <c r="L22" s="166"/>
    </row>
  </sheetData>
  <sheetProtection sheet="1"/>
  <mergeCells count="11">
    <mergeCell ref="A2:W2"/>
    <mergeCell ref="A3:W3"/>
    <mergeCell ref="H19:I19"/>
    <mergeCell ref="S5:U5"/>
    <mergeCell ref="H20:I20"/>
    <mergeCell ref="H21:I21"/>
    <mergeCell ref="H22:I22"/>
    <mergeCell ref="K19:L19"/>
    <mergeCell ref="K20:L20"/>
    <mergeCell ref="K21:L21"/>
    <mergeCell ref="K22:L22"/>
  </mergeCells>
  <phoneticPr fontId="2" type="noConversion"/>
  <pageMargins left="0.75" right="0.75" top="1" bottom="1" header="0.5" footer="0.75"/>
  <pageSetup scale="96" orientation="landscape" r:id="rId1"/>
  <headerFooter alignWithMargins="0">
    <oddFooter>&amp;LExecutive Summary&amp;C&amp;P of &amp;N&amp;RCNA Worksheet Version 1.5h</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O58"/>
  <sheetViews>
    <sheetView showGridLines="0" workbookViewId="0">
      <selection activeCell="H9" sqref="H9"/>
    </sheetView>
  </sheetViews>
  <sheetFormatPr defaultRowHeight="12.75" x14ac:dyDescent="0.2"/>
  <cols>
    <col min="1" max="7" width="8.5703125" customWidth="1"/>
    <col min="8" max="8" width="14.5703125" customWidth="1"/>
  </cols>
  <sheetData>
    <row r="1" spans="1:15" x14ac:dyDescent="0.2">
      <c r="A1" s="75"/>
      <c r="B1" s="52"/>
      <c r="C1" s="52"/>
      <c r="D1" s="52"/>
      <c r="E1" s="52"/>
      <c r="F1" s="52"/>
      <c r="G1" s="52"/>
      <c r="H1" s="52"/>
      <c r="I1" s="52"/>
      <c r="J1" s="52"/>
      <c r="K1" s="52"/>
      <c r="L1" s="52"/>
    </row>
    <row r="2" spans="1:15" ht="15.75" x14ac:dyDescent="0.25">
      <c r="A2" s="154" t="s">
        <v>2</v>
      </c>
      <c r="B2" s="154"/>
      <c r="C2" s="154"/>
      <c r="D2" s="154"/>
      <c r="E2" s="154"/>
      <c r="F2" s="154"/>
      <c r="G2" s="154"/>
      <c r="H2" s="154"/>
      <c r="I2" s="154"/>
      <c r="J2" s="154"/>
      <c r="K2" s="154"/>
      <c r="L2" s="154"/>
      <c r="M2" s="154"/>
      <c r="N2" s="154"/>
      <c r="O2" s="154"/>
    </row>
    <row r="3" spans="1:15" ht="15.75" x14ac:dyDescent="0.25">
      <c r="A3" s="154" t="s">
        <v>28</v>
      </c>
      <c r="B3" s="154"/>
      <c r="C3" s="154"/>
      <c r="D3" s="154"/>
      <c r="E3" s="154"/>
      <c r="F3" s="154"/>
      <c r="G3" s="154"/>
      <c r="H3" s="154"/>
      <c r="I3" s="154"/>
      <c r="J3" s="154"/>
      <c r="K3" s="154"/>
      <c r="L3" s="154"/>
      <c r="M3" s="154"/>
      <c r="N3" s="154"/>
      <c r="O3" s="154"/>
    </row>
    <row r="4" spans="1:15" x14ac:dyDescent="0.2">
      <c r="A4" s="52"/>
      <c r="B4" s="52"/>
      <c r="C4" s="52"/>
      <c r="D4" s="52"/>
      <c r="E4" s="52"/>
      <c r="F4" s="52"/>
      <c r="G4" s="52"/>
      <c r="H4" s="52"/>
      <c r="I4" s="52"/>
      <c r="J4" s="52"/>
      <c r="K4" s="52"/>
      <c r="L4" s="52"/>
    </row>
    <row r="5" spans="1:15" x14ac:dyDescent="0.2">
      <c r="A5" s="70" t="s">
        <v>3</v>
      </c>
      <c r="B5" s="71" t="str">
        <f>IF(ProjectName="","",ProjectName)</f>
        <v/>
      </c>
      <c r="C5" s="72"/>
      <c r="D5" s="72"/>
      <c r="E5" s="72"/>
      <c r="F5" s="72"/>
      <c r="G5" s="72"/>
      <c r="H5" s="72"/>
      <c r="I5" s="72"/>
      <c r="L5" s="114"/>
      <c r="M5" s="114"/>
      <c r="N5" s="97" t="s">
        <v>1</v>
      </c>
      <c r="O5" s="114">
        <f ca="1">ReportDate</f>
        <v>43776</v>
      </c>
    </row>
    <row r="6" spans="1:15" ht="225" customHeight="1" x14ac:dyDescent="0.2">
      <c r="A6" s="175" t="s">
        <v>149</v>
      </c>
      <c r="B6" s="176"/>
      <c r="C6" s="176"/>
      <c r="D6" s="176"/>
      <c r="E6" s="176"/>
      <c r="F6" s="176"/>
      <c r="G6" s="177"/>
      <c r="H6" s="52"/>
      <c r="I6" s="178" t="s">
        <v>149</v>
      </c>
      <c r="J6" s="179"/>
      <c r="K6" s="179"/>
      <c r="L6" s="179"/>
      <c r="M6" s="179"/>
      <c r="N6" s="179"/>
      <c r="O6" s="180"/>
    </row>
    <row r="7" spans="1:15" ht="42" customHeight="1" x14ac:dyDescent="0.2">
      <c r="A7" s="171" t="s">
        <v>148</v>
      </c>
      <c r="B7" s="172"/>
      <c r="C7" s="172"/>
      <c r="D7" s="172"/>
      <c r="E7" s="172"/>
      <c r="F7" s="172"/>
      <c r="G7" s="173"/>
      <c r="H7" s="52"/>
      <c r="I7" s="171" t="s">
        <v>148</v>
      </c>
      <c r="J7" s="172"/>
      <c r="K7" s="172"/>
      <c r="L7" s="172"/>
      <c r="M7" s="172"/>
      <c r="N7" s="172"/>
      <c r="O7" s="173"/>
    </row>
    <row r="8" spans="1:15" x14ac:dyDescent="0.2">
      <c r="A8" s="52"/>
      <c r="B8" s="52"/>
      <c r="C8" s="52"/>
      <c r="D8" s="52"/>
      <c r="E8" s="52"/>
      <c r="F8" s="52"/>
      <c r="G8" s="52"/>
      <c r="H8" s="52"/>
      <c r="I8" s="52"/>
      <c r="J8" s="52"/>
      <c r="K8" s="52"/>
      <c r="L8" s="52"/>
    </row>
    <row r="9" spans="1:15" ht="225" customHeight="1" x14ac:dyDescent="0.2">
      <c r="A9" s="168" t="s">
        <v>149</v>
      </c>
      <c r="B9" s="169"/>
      <c r="C9" s="169"/>
      <c r="D9" s="169"/>
      <c r="E9" s="169"/>
      <c r="F9" s="169"/>
      <c r="G9" s="170"/>
      <c r="H9" s="52"/>
      <c r="I9" s="168" t="s">
        <v>149</v>
      </c>
      <c r="J9" s="169"/>
      <c r="K9" s="169"/>
      <c r="L9" s="169"/>
      <c r="M9" s="169"/>
      <c r="N9" s="169"/>
      <c r="O9" s="170"/>
    </row>
    <row r="10" spans="1:15" ht="42" customHeight="1" x14ac:dyDescent="0.2">
      <c r="A10" s="171" t="s">
        <v>148</v>
      </c>
      <c r="B10" s="172"/>
      <c r="C10" s="172"/>
      <c r="D10" s="172"/>
      <c r="E10" s="172"/>
      <c r="F10" s="172"/>
      <c r="G10" s="173"/>
      <c r="H10" s="52"/>
      <c r="I10" s="171" t="s">
        <v>148</v>
      </c>
      <c r="J10" s="172"/>
      <c r="K10" s="172"/>
      <c r="L10" s="172"/>
      <c r="M10" s="172"/>
      <c r="N10" s="172"/>
      <c r="O10" s="173"/>
    </row>
    <row r="11" spans="1:15" x14ac:dyDescent="0.2">
      <c r="A11" s="52"/>
      <c r="B11" s="52"/>
      <c r="C11" s="52"/>
      <c r="D11" s="52"/>
      <c r="E11" s="52"/>
      <c r="F11" s="52"/>
      <c r="G11" s="52"/>
      <c r="H11" s="52"/>
      <c r="I11" s="52"/>
      <c r="J11" s="52"/>
      <c r="K11" s="52"/>
      <c r="L11" s="52"/>
    </row>
    <row r="12" spans="1:15" x14ac:dyDescent="0.2">
      <c r="A12" s="52"/>
      <c r="B12" s="52"/>
      <c r="C12" s="52"/>
      <c r="D12" s="52"/>
      <c r="E12" s="52"/>
      <c r="F12" s="52"/>
      <c r="G12" s="52"/>
      <c r="H12" s="52"/>
      <c r="I12" s="52"/>
      <c r="J12" s="52"/>
      <c r="K12" s="52"/>
      <c r="L12" s="52"/>
    </row>
    <row r="13" spans="1:15" x14ac:dyDescent="0.2">
      <c r="A13" s="52"/>
      <c r="B13" s="52"/>
      <c r="C13" s="52"/>
      <c r="D13" s="52"/>
      <c r="E13" s="52"/>
      <c r="F13" s="52"/>
      <c r="G13" s="52"/>
      <c r="H13" s="52"/>
      <c r="I13" s="52"/>
      <c r="J13" s="52"/>
      <c r="K13" s="52"/>
      <c r="L13" s="52"/>
    </row>
    <row r="14" spans="1:15" x14ac:dyDescent="0.2">
      <c r="A14" s="52"/>
      <c r="B14" s="52"/>
      <c r="C14" s="52"/>
      <c r="D14" s="52"/>
      <c r="E14" s="52"/>
      <c r="F14" s="52"/>
      <c r="G14" s="52"/>
      <c r="H14" s="52"/>
      <c r="I14" s="52"/>
      <c r="J14" s="52"/>
      <c r="K14" s="52"/>
      <c r="L14" s="52"/>
    </row>
    <row r="15" spans="1:15" x14ac:dyDescent="0.2">
      <c r="A15" s="52"/>
      <c r="B15" s="52"/>
      <c r="C15" s="52"/>
      <c r="D15" s="52"/>
      <c r="E15" s="52"/>
      <c r="F15" s="52"/>
      <c r="G15" s="52"/>
      <c r="H15" s="52"/>
      <c r="I15" s="52"/>
      <c r="J15" s="52"/>
      <c r="K15" s="52"/>
      <c r="L15" s="52"/>
    </row>
    <row r="16" spans="1:15" x14ac:dyDescent="0.2">
      <c r="A16" s="52"/>
      <c r="B16" s="52"/>
      <c r="C16" s="52"/>
      <c r="D16" s="52"/>
      <c r="E16" s="52"/>
      <c r="F16" s="52"/>
      <c r="G16" s="52"/>
      <c r="H16" s="52"/>
      <c r="I16" s="52"/>
      <c r="J16" s="52"/>
      <c r="K16" s="52"/>
      <c r="L16" s="52"/>
    </row>
    <row r="17" spans="1:12" x14ac:dyDescent="0.2">
      <c r="A17" s="52"/>
      <c r="B17" s="52"/>
      <c r="C17" s="52"/>
      <c r="D17" s="52"/>
      <c r="E17" s="52"/>
      <c r="F17" s="52"/>
      <c r="G17" s="52"/>
      <c r="H17" s="52"/>
      <c r="I17" s="52"/>
      <c r="J17" s="52"/>
      <c r="K17" s="52"/>
      <c r="L17" s="52"/>
    </row>
    <row r="18" spans="1:12" x14ac:dyDescent="0.2">
      <c r="A18" s="52"/>
      <c r="B18" s="52"/>
      <c r="C18" s="52"/>
      <c r="D18" s="52"/>
      <c r="E18" s="52"/>
      <c r="F18" s="52"/>
      <c r="G18" s="52"/>
      <c r="H18" s="52"/>
      <c r="I18" s="52"/>
      <c r="J18" s="52"/>
      <c r="K18" s="52"/>
      <c r="L18" s="52"/>
    </row>
    <row r="19" spans="1:12" x14ac:dyDescent="0.2">
      <c r="A19" s="52"/>
      <c r="B19" s="52"/>
      <c r="C19" s="52"/>
      <c r="D19" s="52"/>
      <c r="E19" s="52"/>
      <c r="F19" s="52"/>
      <c r="G19" s="52"/>
      <c r="H19" s="52"/>
      <c r="I19" s="52"/>
      <c r="J19" s="52"/>
      <c r="K19" s="52"/>
      <c r="L19" s="52"/>
    </row>
    <row r="20" spans="1:12" x14ac:dyDescent="0.2">
      <c r="A20" s="52"/>
      <c r="B20" s="52"/>
      <c r="C20" s="52"/>
      <c r="D20" s="52"/>
      <c r="E20" s="52"/>
      <c r="F20" s="52"/>
      <c r="G20" s="52"/>
      <c r="H20" s="52"/>
      <c r="I20" s="52"/>
      <c r="J20" s="52"/>
      <c r="K20" s="52"/>
      <c r="L20" s="52"/>
    </row>
    <row r="21" spans="1:12" x14ac:dyDescent="0.2">
      <c r="A21" s="52"/>
      <c r="B21" s="52"/>
      <c r="C21" s="52"/>
      <c r="D21" s="52"/>
      <c r="E21" s="52"/>
      <c r="F21" s="52"/>
      <c r="G21" s="52"/>
      <c r="H21" s="52"/>
      <c r="I21" s="52"/>
      <c r="J21" s="52"/>
      <c r="K21" s="52"/>
      <c r="L21" s="52"/>
    </row>
    <row r="22" spans="1:12" x14ac:dyDescent="0.2">
      <c r="A22" s="52"/>
      <c r="B22" s="52"/>
      <c r="C22" s="52"/>
      <c r="D22" s="52"/>
      <c r="E22" s="52"/>
      <c r="F22" s="52"/>
      <c r="G22" s="52"/>
      <c r="H22" s="52"/>
      <c r="I22" s="52"/>
      <c r="J22" s="52"/>
      <c r="K22" s="52"/>
      <c r="L22" s="52"/>
    </row>
    <row r="23" spans="1:12" x14ac:dyDescent="0.2">
      <c r="A23" s="52"/>
      <c r="B23" s="52"/>
      <c r="C23" s="52"/>
      <c r="D23" s="52"/>
      <c r="E23" s="52"/>
      <c r="F23" s="52"/>
      <c r="G23" s="52"/>
      <c r="H23" s="52"/>
      <c r="I23" s="52"/>
      <c r="J23" s="52"/>
      <c r="K23" s="52"/>
      <c r="L23" s="52"/>
    </row>
    <row r="24" spans="1:12" x14ac:dyDescent="0.2">
      <c r="A24" s="52"/>
      <c r="B24" s="52"/>
      <c r="C24" s="52"/>
      <c r="D24" s="52"/>
      <c r="E24" s="52"/>
      <c r="F24" s="52"/>
      <c r="G24" s="52"/>
      <c r="H24" s="52"/>
      <c r="I24" s="52"/>
      <c r="J24" s="52"/>
      <c r="K24" s="52"/>
      <c r="L24" s="52"/>
    </row>
    <row r="25" spans="1:12" x14ac:dyDescent="0.2">
      <c r="A25" s="52"/>
      <c r="B25" s="52"/>
      <c r="C25" s="52"/>
      <c r="D25" s="52"/>
      <c r="E25" s="52"/>
      <c r="F25" s="52"/>
      <c r="G25" s="52"/>
      <c r="H25" s="52"/>
      <c r="I25" s="52"/>
      <c r="J25" s="52"/>
      <c r="K25" s="52"/>
      <c r="L25" s="52"/>
    </row>
    <row r="26" spans="1:12" x14ac:dyDescent="0.2">
      <c r="A26" s="52"/>
      <c r="B26" s="52"/>
      <c r="C26" s="52"/>
      <c r="D26" s="52"/>
      <c r="E26" s="52"/>
      <c r="F26" s="52"/>
      <c r="G26" s="52"/>
      <c r="H26" s="52"/>
      <c r="I26" s="52"/>
      <c r="J26" s="52"/>
      <c r="K26" s="52"/>
      <c r="L26" s="52"/>
    </row>
    <row r="27" spans="1:12" x14ac:dyDescent="0.2">
      <c r="A27" s="52"/>
      <c r="B27" s="52"/>
      <c r="C27" s="52"/>
      <c r="D27" s="52"/>
      <c r="E27" s="52"/>
      <c r="F27" s="52"/>
      <c r="G27" s="52"/>
      <c r="H27" s="52"/>
      <c r="I27" s="52"/>
      <c r="J27" s="52"/>
      <c r="K27" s="52"/>
      <c r="L27" s="52"/>
    </row>
    <row r="28" spans="1:12" x14ac:dyDescent="0.2">
      <c r="A28" s="52"/>
      <c r="B28" s="52"/>
      <c r="C28" s="52"/>
      <c r="D28" s="52"/>
      <c r="E28" s="52"/>
      <c r="F28" s="52"/>
      <c r="G28" s="52"/>
      <c r="H28" s="52"/>
      <c r="I28" s="52"/>
      <c r="J28" s="52"/>
      <c r="K28" s="52"/>
      <c r="L28" s="52"/>
    </row>
    <row r="29" spans="1:12" x14ac:dyDescent="0.2">
      <c r="A29" s="52"/>
      <c r="B29" s="52"/>
      <c r="C29" s="52"/>
      <c r="D29" s="52"/>
      <c r="E29" s="52"/>
      <c r="F29" s="52"/>
      <c r="G29" s="52"/>
      <c r="H29" s="52"/>
      <c r="I29" s="52"/>
      <c r="J29" s="52"/>
      <c r="K29" s="52"/>
      <c r="L29" s="52"/>
    </row>
    <row r="30" spans="1:12" x14ac:dyDescent="0.2">
      <c r="A30" s="66"/>
      <c r="B30" s="174"/>
      <c r="C30" s="174"/>
      <c r="D30" s="174"/>
      <c r="E30" s="174"/>
      <c r="F30" s="174"/>
      <c r="G30" s="174"/>
      <c r="H30" s="174"/>
      <c r="I30" s="174"/>
      <c r="J30" s="174"/>
      <c r="K30" s="174"/>
      <c r="L30" s="52"/>
    </row>
    <row r="31" spans="1:12" x14ac:dyDescent="0.2">
      <c r="A31" s="52"/>
      <c r="B31" s="52"/>
      <c r="C31" s="52"/>
      <c r="D31" s="52"/>
      <c r="E31" s="52"/>
      <c r="F31" s="52"/>
      <c r="G31" s="52"/>
      <c r="H31" s="52"/>
      <c r="I31" s="52"/>
      <c r="J31" s="52"/>
      <c r="K31" s="52"/>
      <c r="L31" s="52"/>
    </row>
    <row r="32" spans="1:12" x14ac:dyDescent="0.2">
      <c r="A32" s="52"/>
      <c r="B32" s="52"/>
      <c r="C32" s="52"/>
      <c r="D32" s="52"/>
      <c r="E32" s="52"/>
      <c r="F32" s="52"/>
      <c r="G32" s="52"/>
      <c r="H32" s="52"/>
      <c r="I32" s="52"/>
      <c r="J32" s="52"/>
      <c r="K32" s="52"/>
      <c r="L32" s="52"/>
    </row>
    <row r="33" spans="1:12" x14ac:dyDescent="0.2">
      <c r="A33" s="52"/>
      <c r="B33" s="52"/>
      <c r="C33" s="52"/>
      <c r="D33" s="52"/>
      <c r="E33" s="52"/>
      <c r="F33" s="52"/>
      <c r="G33" s="52"/>
      <c r="H33" s="52"/>
      <c r="I33" s="52"/>
      <c r="J33" s="52"/>
      <c r="K33" s="52"/>
      <c r="L33" s="52"/>
    </row>
    <row r="34" spans="1:12" x14ac:dyDescent="0.2">
      <c r="A34" s="52"/>
      <c r="B34" s="52"/>
      <c r="C34" s="52"/>
      <c r="D34" s="52"/>
      <c r="E34" s="52"/>
      <c r="F34" s="52"/>
      <c r="G34" s="52"/>
      <c r="H34" s="52"/>
      <c r="I34" s="52"/>
      <c r="J34" s="52"/>
      <c r="K34" s="52"/>
      <c r="L34" s="52"/>
    </row>
    <row r="35" spans="1:12" x14ac:dyDescent="0.2">
      <c r="A35" s="52"/>
      <c r="B35" s="52"/>
      <c r="C35" s="52"/>
      <c r="D35" s="52"/>
      <c r="E35" s="52"/>
      <c r="F35" s="52"/>
      <c r="G35" s="52"/>
      <c r="H35" s="52"/>
      <c r="I35" s="52"/>
      <c r="J35" s="52"/>
      <c r="K35" s="52"/>
      <c r="L35" s="52"/>
    </row>
    <row r="36" spans="1:12" x14ac:dyDescent="0.2">
      <c r="A36" s="52"/>
      <c r="B36" s="52"/>
      <c r="C36" s="52"/>
      <c r="D36" s="52"/>
      <c r="E36" s="52"/>
      <c r="F36" s="52"/>
      <c r="G36" s="52"/>
      <c r="H36" s="52"/>
      <c r="I36" s="52"/>
      <c r="J36" s="52"/>
      <c r="K36" s="52"/>
      <c r="L36" s="52"/>
    </row>
    <row r="37" spans="1:12" x14ac:dyDescent="0.2">
      <c r="A37" s="52"/>
      <c r="B37" s="52"/>
      <c r="C37" s="52"/>
      <c r="D37" s="52"/>
      <c r="E37" s="52"/>
      <c r="F37" s="52"/>
      <c r="G37" s="52"/>
      <c r="H37" s="52"/>
      <c r="I37" s="52"/>
      <c r="J37" s="52"/>
      <c r="K37" s="52"/>
      <c r="L37" s="52"/>
    </row>
    <row r="38" spans="1:12" x14ac:dyDescent="0.2">
      <c r="A38" s="52"/>
      <c r="B38" s="52"/>
      <c r="C38" s="52"/>
      <c r="D38" s="52"/>
      <c r="E38" s="52"/>
      <c r="F38" s="52"/>
      <c r="G38" s="52"/>
      <c r="H38" s="52"/>
      <c r="I38" s="52"/>
      <c r="J38" s="52"/>
      <c r="K38" s="52"/>
      <c r="L38" s="52"/>
    </row>
    <row r="39" spans="1:12" x14ac:dyDescent="0.2">
      <c r="A39" s="52"/>
      <c r="B39" s="52"/>
      <c r="C39" s="52"/>
      <c r="D39" s="52"/>
      <c r="E39" s="52"/>
      <c r="F39" s="52"/>
      <c r="G39" s="52"/>
      <c r="H39" s="52"/>
      <c r="I39" s="52"/>
      <c r="J39" s="52"/>
      <c r="K39" s="52"/>
      <c r="L39" s="52"/>
    </row>
    <row r="40" spans="1:12" x14ac:dyDescent="0.2">
      <c r="A40" s="52"/>
      <c r="B40" s="52"/>
      <c r="C40" s="52"/>
      <c r="D40" s="52"/>
      <c r="E40" s="52"/>
      <c r="F40" s="52"/>
      <c r="G40" s="52"/>
      <c r="H40" s="52"/>
      <c r="I40" s="52"/>
      <c r="J40" s="52"/>
      <c r="K40" s="52"/>
      <c r="L40" s="52"/>
    </row>
    <row r="41" spans="1:12" x14ac:dyDescent="0.2">
      <c r="A41" s="52"/>
      <c r="B41" s="52"/>
      <c r="C41" s="52"/>
      <c r="D41" s="52"/>
      <c r="E41" s="52"/>
      <c r="F41" s="52"/>
      <c r="G41" s="52"/>
      <c r="H41" s="52"/>
      <c r="I41" s="52"/>
      <c r="J41" s="52"/>
      <c r="K41" s="52"/>
      <c r="L41" s="52"/>
    </row>
    <row r="42" spans="1:12" x14ac:dyDescent="0.2">
      <c r="A42" s="52"/>
      <c r="B42" s="52"/>
      <c r="C42" s="52"/>
      <c r="D42" s="52"/>
      <c r="E42" s="52"/>
      <c r="F42" s="52"/>
      <c r="G42" s="52"/>
      <c r="H42" s="52"/>
      <c r="I42" s="52"/>
      <c r="J42" s="52"/>
      <c r="K42" s="52"/>
      <c r="L42" s="52"/>
    </row>
    <row r="43" spans="1:12" x14ac:dyDescent="0.2">
      <c r="A43" s="52"/>
      <c r="B43" s="52"/>
      <c r="C43" s="52"/>
      <c r="D43" s="52"/>
      <c r="E43" s="52"/>
      <c r="F43" s="52"/>
      <c r="G43" s="52"/>
      <c r="H43" s="52"/>
      <c r="I43" s="52"/>
      <c r="J43" s="52"/>
      <c r="K43" s="52"/>
      <c r="L43" s="52"/>
    </row>
    <row r="44" spans="1:12" x14ac:dyDescent="0.2">
      <c r="A44" s="52"/>
      <c r="B44" s="52"/>
      <c r="C44" s="52"/>
      <c r="D44" s="52"/>
      <c r="E44" s="52"/>
      <c r="F44" s="52"/>
      <c r="G44" s="52"/>
      <c r="H44" s="52"/>
      <c r="I44" s="52"/>
      <c r="J44" s="52"/>
      <c r="K44" s="52"/>
      <c r="L44" s="52"/>
    </row>
    <row r="45" spans="1:12" x14ac:dyDescent="0.2">
      <c r="A45" s="52"/>
      <c r="B45" s="52"/>
      <c r="C45" s="52"/>
      <c r="D45" s="52"/>
      <c r="E45" s="52"/>
      <c r="F45" s="52"/>
      <c r="G45" s="52"/>
      <c r="H45" s="52"/>
      <c r="I45" s="52"/>
      <c r="J45" s="52"/>
      <c r="K45" s="52"/>
      <c r="L45" s="52"/>
    </row>
    <row r="46" spans="1:12" x14ac:dyDescent="0.2">
      <c r="A46" s="52"/>
      <c r="B46" s="52"/>
      <c r="C46" s="52"/>
      <c r="D46" s="52"/>
      <c r="E46" s="52"/>
      <c r="F46" s="52"/>
      <c r="G46" s="52"/>
      <c r="H46" s="52"/>
      <c r="I46" s="52"/>
      <c r="J46" s="52"/>
      <c r="K46" s="52"/>
      <c r="L46" s="52"/>
    </row>
    <row r="47" spans="1:12" x14ac:dyDescent="0.2">
      <c r="A47" s="52"/>
      <c r="B47" s="52"/>
      <c r="C47" s="52"/>
      <c r="D47" s="52"/>
      <c r="E47" s="52"/>
      <c r="F47" s="52"/>
      <c r="G47" s="52"/>
      <c r="H47" s="52"/>
      <c r="I47" s="52"/>
      <c r="J47" s="52"/>
      <c r="K47" s="52"/>
      <c r="L47" s="52"/>
    </row>
    <row r="48" spans="1:12" x14ac:dyDescent="0.2">
      <c r="A48" s="52"/>
      <c r="B48" s="52"/>
      <c r="C48" s="52"/>
      <c r="D48" s="52"/>
      <c r="E48" s="52"/>
      <c r="F48" s="52"/>
      <c r="G48" s="52"/>
      <c r="H48" s="52"/>
      <c r="I48" s="52"/>
      <c r="J48" s="52"/>
      <c r="K48" s="52"/>
      <c r="L48" s="52"/>
    </row>
    <row r="49" spans="1:12" x14ac:dyDescent="0.2">
      <c r="A49" s="52"/>
      <c r="B49" s="52"/>
      <c r="C49" s="52"/>
      <c r="D49" s="52"/>
      <c r="E49" s="52"/>
      <c r="F49" s="52"/>
      <c r="G49" s="52"/>
      <c r="H49" s="52"/>
      <c r="I49" s="52"/>
      <c r="J49" s="52"/>
      <c r="K49" s="52"/>
      <c r="L49" s="52"/>
    </row>
    <row r="50" spans="1:12" x14ac:dyDescent="0.2">
      <c r="A50" s="52"/>
      <c r="B50" s="52"/>
      <c r="C50" s="52"/>
      <c r="D50" s="52"/>
      <c r="E50" s="52"/>
      <c r="F50" s="52"/>
      <c r="G50" s="52"/>
      <c r="H50" s="52"/>
      <c r="I50" s="52"/>
      <c r="J50" s="52"/>
      <c r="K50" s="52"/>
      <c r="L50" s="52"/>
    </row>
    <row r="51" spans="1:12" x14ac:dyDescent="0.2">
      <c r="A51" s="52"/>
      <c r="B51" s="52"/>
      <c r="C51" s="52"/>
      <c r="D51" s="52"/>
      <c r="E51" s="52"/>
      <c r="F51" s="52"/>
      <c r="G51" s="52"/>
      <c r="H51" s="52"/>
      <c r="I51" s="52"/>
      <c r="J51" s="52"/>
      <c r="K51" s="52"/>
      <c r="L51" s="52"/>
    </row>
    <row r="52" spans="1:12" x14ac:dyDescent="0.2">
      <c r="A52" s="52"/>
      <c r="B52" s="52"/>
      <c r="C52" s="52"/>
      <c r="D52" s="52"/>
      <c r="E52" s="52"/>
      <c r="F52" s="52"/>
      <c r="G52" s="52"/>
      <c r="H52" s="52"/>
      <c r="I52" s="52"/>
      <c r="J52" s="52"/>
      <c r="K52" s="52"/>
      <c r="L52" s="52"/>
    </row>
    <row r="53" spans="1:12" x14ac:dyDescent="0.2">
      <c r="A53" s="52"/>
      <c r="B53" s="52"/>
      <c r="C53" s="52"/>
      <c r="D53" s="52"/>
      <c r="E53" s="52"/>
      <c r="F53" s="52"/>
      <c r="G53" s="52"/>
      <c r="H53" s="52"/>
      <c r="I53" s="52"/>
      <c r="J53" s="52"/>
      <c r="K53" s="52"/>
      <c r="L53" s="52"/>
    </row>
    <row r="54" spans="1:12" x14ac:dyDescent="0.2">
      <c r="A54" s="52"/>
      <c r="B54" s="52"/>
      <c r="C54" s="52"/>
      <c r="D54" s="52"/>
      <c r="E54" s="52"/>
      <c r="F54" s="52"/>
      <c r="G54" s="52"/>
      <c r="H54" s="52"/>
      <c r="I54" s="52"/>
      <c r="J54" s="52"/>
      <c r="K54" s="52"/>
      <c r="L54" s="52"/>
    </row>
    <row r="55" spans="1:12" x14ac:dyDescent="0.2">
      <c r="A55" s="52"/>
      <c r="B55" s="52"/>
      <c r="C55" s="52"/>
      <c r="D55" s="52"/>
      <c r="E55" s="52"/>
      <c r="F55" s="52"/>
      <c r="G55" s="52"/>
      <c r="H55" s="52"/>
      <c r="I55" s="52"/>
      <c r="J55" s="52"/>
      <c r="K55" s="52"/>
      <c r="L55" s="52"/>
    </row>
    <row r="56" spans="1:12" x14ac:dyDescent="0.2">
      <c r="A56" s="52"/>
      <c r="B56" s="52"/>
      <c r="C56" s="52"/>
      <c r="D56" s="52"/>
      <c r="E56" s="52"/>
      <c r="F56" s="52"/>
      <c r="G56" s="52"/>
      <c r="H56" s="52"/>
      <c r="I56" s="52"/>
      <c r="J56" s="52"/>
      <c r="K56" s="52"/>
      <c r="L56" s="52"/>
    </row>
    <row r="57" spans="1:12" x14ac:dyDescent="0.2">
      <c r="A57" s="76"/>
      <c r="B57" s="174"/>
      <c r="C57" s="174"/>
      <c r="D57" s="174"/>
      <c r="E57" s="174"/>
      <c r="F57" s="174"/>
      <c r="G57" s="174"/>
      <c r="H57" s="174"/>
      <c r="I57" s="174"/>
      <c r="J57" s="174"/>
      <c r="K57" s="174"/>
      <c r="L57" s="52"/>
    </row>
    <row r="58" spans="1:12" x14ac:dyDescent="0.2">
      <c r="A58" s="52"/>
      <c r="B58" s="52"/>
      <c r="C58" s="52"/>
      <c r="D58" s="52"/>
      <c r="E58" s="52"/>
      <c r="F58" s="52"/>
      <c r="G58" s="52"/>
      <c r="H58" s="52"/>
      <c r="I58" s="52"/>
      <c r="J58" s="52"/>
      <c r="K58" s="52"/>
      <c r="L58" s="52"/>
    </row>
  </sheetData>
  <sheetProtection formatColumns="0" formatRows="0" selectLockedCells="1"/>
  <mergeCells count="12">
    <mergeCell ref="I9:O9"/>
    <mergeCell ref="I10:O10"/>
    <mergeCell ref="A2:O2"/>
    <mergeCell ref="A3:O3"/>
    <mergeCell ref="B57:K57"/>
    <mergeCell ref="B30:K30"/>
    <mergeCell ref="A6:G6"/>
    <mergeCell ref="A7:G7"/>
    <mergeCell ref="I6:O6"/>
    <mergeCell ref="I7:O7"/>
    <mergeCell ref="A9:G9"/>
    <mergeCell ref="A10:G10"/>
  </mergeCells>
  <phoneticPr fontId="2" type="noConversion"/>
  <conditionalFormatting sqref="A7 I7 A10 I10">
    <cfRule type="cellIs" dxfId="1" priority="1" stopIfTrue="1" operator="notEqual">
      <formula>"[ Caption ]"</formula>
    </cfRule>
  </conditionalFormatting>
  <pageMargins left="0.99" right="0.5" top="1" bottom="1" header="0.5" footer="0.65"/>
  <pageSetup scale="78" pageOrder="overThenDown" orientation="landscape" r:id="rId1"/>
  <headerFooter alignWithMargins="0">
    <oddFooter>&amp;LPhotos&amp;C&amp;P of &amp;N&amp;RCNA Worksheet Version 1.5</oddFooter>
  </headerFooter>
  <colBreaks count="1" manualBreakCount="1">
    <brk id="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72" r:id="rId4" name="Button 28">
              <controlPr defaultSize="0" print="0" autoFill="0" autoPict="0" macro="[0]!InsertNewPhotoSheet">
                <anchor moveWithCells="1" sizeWithCells="1">
                  <from>
                    <xdr:col>4</xdr:col>
                    <xdr:colOff>371475</xdr:colOff>
                    <xdr:row>0</xdr:row>
                    <xdr:rowOff>66675</xdr:rowOff>
                  </from>
                  <to>
                    <xdr:col>5</xdr:col>
                    <xdr:colOff>762000</xdr:colOff>
                    <xdr:row>2</xdr:row>
                    <xdr:rowOff>142875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Type xmlns="fd671701-19e1-44fd-a87e-8122d86821e0">Templates</Document_x0020_Typ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BFB74E55757D3498EEEEEDD8D4D2D49" ma:contentTypeVersion="5" ma:contentTypeDescription="Create a new document." ma:contentTypeScope="" ma:versionID="53c690051232c46903baf8b927ee39b9">
  <xsd:schema xmlns:xsd="http://www.w3.org/2001/XMLSchema" xmlns:xs="http://www.w3.org/2001/XMLSchema" xmlns:p="http://schemas.microsoft.com/office/2006/metadata/properties" xmlns:ns2="41a4fef6-cd05-4137-9295-a57597aa4431" xmlns:ns3="fd671701-19e1-44fd-a87e-8122d86821e0" targetNamespace="http://schemas.microsoft.com/office/2006/metadata/properties" ma:root="true" ma:fieldsID="96b743f58b1e6768049ccfdd0b8aa5d1" ns2:_="" ns3:_="">
    <xsd:import namespace="41a4fef6-cd05-4137-9295-a57597aa4431"/>
    <xsd:import namespace="fd671701-19e1-44fd-a87e-8122d86821e0"/>
    <xsd:element name="properties">
      <xsd:complexType>
        <xsd:sequence>
          <xsd:element name="documentManagement">
            <xsd:complexType>
              <xsd:all>
                <xsd:element ref="ns2:_dlc_DocId" minOccurs="0"/>
                <xsd:element ref="ns2:_dlc_DocIdUrl" minOccurs="0"/>
                <xsd:element ref="ns2:_dlc_DocIdPersistId" minOccurs="0"/>
                <xsd:element ref="ns3:Document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a4fef6-cd05-4137-9295-a57597aa443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d671701-19e1-44fd-a87e-8122d86821e0" elementFormDefault="qualified">
    <xsd:import namespace="http://schemas.microsoft.com/office/2006/documentManagement/types"/>
    <xsd:import namespace="http://schemas.microsoft.com/office/infopath/2007/PartnerControls"/>
    <xsd:element name="Document_x0020_Type" ma:index="11" ma:displayName="Document Type" ma:default="Training" ma:description="Enter Type of Document" ma:format="Dropdown" ma:internalName="Document_x0020_Type">
      <xsd:simpleType>
        <xsd:restriction base="dms:Choice">
          <xsd:enumeration value="Templates"/>
          <xsd:enumeration value="Training"/>
          <xsd:enumeration value="Reference"/>
          <xsd:enumeration value="MPR Letters 2017 NOSA"/>
          <xsd:enumeration value="MPR Closing"/>
          <xsd:enumeration value="MPR Relief Plan"/>
          <xsd:enumeration value="Prepayment"/>
          <xsd:enumeration value="HPG"/>
          <xsd:enumeration value="FLH"/>
          <xsd:enumeration value="Current Interest Rate"/>
          <xsd:enumeration value="Report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28C1B4-6B37-4B39-B0EA-5CA8C66E7C63}">
  <ds:schemaRefs>
    <ds:schemaRef ds:uri="http://purl.org/dc/terms/"/>
    <ds:schemaRef ds:uri="41a4fef6-cd05-4137-9295-a57597aa4431"/>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fd671701-19e1-44fd-a87e-8122d86821e0"/>
    <ds:schemaRef ds:uri="http://www.w3.org/XML/1998/namespace"/>
    <ds:schemaRef ds:uri="http://purl.org/dc/dcmitype/"/>
  </ds:schemaRefs>
</ds:datastoreItem>
</file>

<file path=customXml/itemProps2.xml><?xml version="1.0" encoding="utf-8"?>
<ds:datastoreItem xmlns:ds="http://schemas.openxmlformats.org/officeDocument/2006/customXml" ds:itemID="{3C42C725-B38E-48CC-8377-B348A8DB9B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a4fef6-cd05-4137-9295-a57597aa4431"/>
    <ds:schemaRef ds:uri="fd671701-19e1-44fd-a87e-8122d86821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335651-953F-4AA2-AA96-F29A3C77CF91}">
  <ds:schemaRefs>
    <ds:schemaRef ds:uri="http://schemas.microsoft.com/sharepoint/events"/>
  </ds:schemaRefs>
</ds:datastoreItem>
</file>

<file path=customXml/itemProps4.xml><?xml version="1.0" encoding="utf-8"?>
<ds:datastoreItem xmlns:ds="http://schemas.openxmlformats.org/officeDocument/2006/customXml" ds:itemID="{BCFD155C-75C5-44E7-BD70-7A3A572EE4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33</vt:i4>
      </vt:variant>
    </vt:vector>
  </HeadingPairs>
  <TitlesOfParts>
    <vt:vector size="45" baseType="lpstr">
      <vt:lpstr>Project Summary</vt:lpstr>
      <vt:lpstr>Narrative</vt:lpstr>
      <vt:lpstr>Inspected Units</vt:lpstr>
      <vt:lpstr>Site</vt:lpstr>
      <vt:lpstr>Architectural</vt:lpstr>
      <vt:lpstr>Mech &amp; Electric</vt:lpstr>
      <vt:lpstr>Dwelling Units</vt:lpstr>
      <vt:lpstr>Executive Summary</vt:lpstr>
      <vt:lpstr>Photos</vt:lpstr>
      <vt:lpstr>Photos (1)</vt:lpstr>
      <vt:lpstr>Change History</vt:lpstr>
      <vt:lpstr>Controls</vt:lpstr>
      <vt:lpstr>Actions</vt:lpstr>
      <vt:lpstr>ArchEULtable</vt:lpstr>
      <vt:lpstr>ArchItemList</vt:lpstr>
      <vt:lpstr>Architectural!BlankRow</vt:lpstr>
      <vt:lpstr>'Dwelling Units'!BlankRow</vt:lpstr>
      <vt:lpstr>'Mech &amp; Electric'!BlankRow</vt:lpstr>
      <vt:lpstr>Site!BlankRow</vt:lpstr>
      <vt:lpstr>Conditions</vt:lpstr>
      <vt:lpstr>Architectural!DataArea</vt:lpstr>
      <vt:lpstr>'Dwelling Units'!DataArea</vt:lpstr>
      <vt:lpstr>'Mech &amp; Electric'!DataArea</vt:lpstr>
      <vt:lpstr>Site!DataArea</vt:lpstr>
      <vt:lpstr>DwellingEULtable</vt:lpstr>
      <vt:lpstr>DwellingItemList</vt:lpstr>
      <vt:lpstr>InflationRate</vt:lpstr>
      <vt:lpstr>M_EEULtable</vt:lpstr>
      <vt:lpstr>M_EItemList</vt:lpstr>
      <vt:lpstr>Name</vt:lpstr>
      <vt:lpstr>'Change History'!Print_Area</vt:lpstr>
      <vt:lpstr>Photos!Print_Area</vt:lpstr>
      <vt:lpstr>'Photos (1)'!Print_Area</vt:lpstr>
      <vt:lpstr>ProjectName</vt:lpstr>
      <vt:lpstr>ProjectTypes</vt:lpstr>
      <vt:lpstr>ProviderName</vt:lpstr>
      <vt:lpstr>ReportDate</vt:lpstr>
      <vt:lpstr>SiteElderlyEUL</vt:lpstr>
      <vt:lpstr>SiteEULtable</vt:lpstr>
      <vt:lpstr>SiteFamilyEUL</vt:lpstr>
      <vt:lpstr>SiteItemList</vt:lpstr>
      <vt:lpstr>Architectural!TotalCostColumn</vt:lpstr>
      <vt:lpstr>'Dwelling Units'!TotalCostColumn</vt:lpstr>
      <vt:lpstr>'Mech &amp; Electric'!TotalCostColumn</vt:lpstr>
      <vt:lpstr>Site!TotalCostColumn</vt:lpstr>
    </vt:vector>
  </TitlesOfParts>
  <Manager/>
  <Company>MPDL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CNA Worksheet</dc:subject>
  <dc:creator>Mitias, Michel - RD, Jackson, MS</dc:creator>
  <cp:lastModifiedBy>Chilikas, Nick</cp:lastModifiedBy>
  <cp:lastPrinted>2019-11-07T18:52:36Z</cp:lastPrinted>
  <dcterms:created xsi:type="dcterms:W3CDTF">2006-06-12T14:43:12Z</dcterms:created>
  <dcterms:modified xsi:type="dcterms:W3CDTF">2019-11-07T19:02:28Z</dcterms:modified>
  <cp:contentStatus>CNA Worksheet Ver 1.5i 52318</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0x010100CBFB74E55757D3498EEEEEDD8D4D2D49</vt:lpwstr>
  </property>
</Properties>
</file>